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<sst xmlns="http://schemas.openxmlformats.org/spreadsheetml/2006/main" count="728" uniqueCount="366">
  <si>
    <t>№</t>
  </si>
  <si>
    <t>Фамилия, имя</t>
  </si>
  <si>
    <t>Отчество</t>
  </si>
  <si>
    <t>Класс</t>
  </si>
  <si>
    <t>Школа, район</t>
  </si>
  <si>
    <t>Год рождения</t>
  </si>
  <si>
    <t>Название работы</t>
  </si>
  <si>
    <t>Эл. Версия</t>
  </si>
  <si>
    <t>Руководитель</t>
  </si>
  <si>
    <t>Секция</t>
  </si>
  <si>
    <t>Рецензент 1</t>
  </si>
  <si>
    <t>Балл</t>
  </si>
  <si>
    <t>Рецензент 2</t>
  </si>
  <si>
    <t>Рецензент 3</t>
  </si>
  <si>
    <t>балл</t>
  </si>
  <si>
    <t>Среднее количество баллов (рецензия)</t>
  </si>
  <si>
    <t>ТЕСТ</t>
  </si>
  <si>
    <t>Защита 1</t>
  </si>
  <si>
    <t>Защита 2</t>
  </si>
  <si>
    <t>защита 3</t>
  </si>
  <si>
    <t>защита 4</t>
  </si>
  <si>
    <t>Защита - итог</t>
  </si>
  <si>
    <t>ИТОГ</t>
  </si>
  <si>
    <t>Общее кол-во баллов</t>
  </si>
  <si>
    <t>Ипатова Анна-Мария</t>
  </si>
  <si>
    <t>да</t>
  </si>
  <si>
    <t>Денисова Ирина Михайловна</t>
  </si>
  <si>
    <t>ГБОУ Вторая Санкт-Петербургская гимназия Адмиралтейского района</t>
  </si>
  <si>
    <t>уч-ся 10 класса</t>
  </si>
  <si>
    <t>Сазонова Мария</t>
  </si>
  <si>
    <t>Алексей Никитич Бойко - инженер, изобретатель, ученый</t>
  </si>
  <si>
    <t>Бойко Татьяна Николаевна</t>
  </si>
  <si>
    <t>Ускова Мария</t>
  </si>
  <si>
    <t>уч-ся 11 класса</t>
  </si>
  <si>
    <t>ГБОУ гимназия №278 Адмиралтейского района</t>
  </si>
  <si>
    <t>Луханина Наталья Ильинична, Пьянкова Галина Станиславовна</t>
  </si>
  <si>
    <t>Князь Б.Б. Голицын - аристократ духа (личность и наследие Б.Б. Голицына - ученого-географа, общественного деятеля, основателя гимназии)"</t>
  </si>
  <si>
    <t>нет</t>
  </si>
  <si>
    <t>Попова Мария</t>
  </si>
  <si>
    <t>Гофмейстерская улица в Стрельне</t>
  </si>
  <si>
    <t>Максина Ирина Васильевна</t>
  </si>
  <si>
    <t xml:space="preserve">Петр Кузьмич Пахтусов и его потомки 
(Материалы к составлению родословной выдающегося русского военного географа П.К. Пахтусова)
</t>
  </si>
  <si>
    <t>уч-ся 9 класса</t>
  </si>
  <si>
    <t>Мельник Богдан</t>
  </si>
  <si>
    <t>да/нет текста</t>
  </si>
  <si>
    <t>Шиманская Алевтина Васильевна</t>
  </si>
  <si>
    <t>Одинец Анна</t>
  </si>
  <si>
    <t>ГБОУ СОШ №450 Курортного района</t>
  </si>
  <si>
    <t>Удивительный врач в Терийоках (П.Ф. Лесгафт в Терийоках)</t>
  </si>
  <si>
    <t>Токарева Наталья Леонидовна</t>
  </si>
  <si>
    <t>Петрова Анна</t>
  </si>
  <si>
    <t>ГБОУ СОШ № 450 Курортного района</t>
  </si>
  <si>
    <t>Творческая судьба выпускника гимназии Эмиля Оскаровича Визеля, большого художника и музейного деятеля рубежа 19-20 веков</t>
  </si>
  <si>
    <t>Назарова</t>
  </si>
  <si>
    <t>Каргин Константин</t>
  </si>
  <si>
    <t>уч-ся 8 класса</t>
  </si>
  <si>
    <t>ГБОУ Петергофская гимназия императора Александра II Петродворцового района</t>
  </si>
  <si>
    <t>Андрей Николаевич Иосса - архитектор Санкт-Петербурга</t>
  </si>
  <si>
    <t>Захарова Татьяна Владимировна</t>
  </si>
  <si>
    <t>Егерева Юлия</t>
  </si>
  <si>
    <t>Шибанова Вероника Владимировна</t>
  </si>
  <si>
    <t>Императорская охота в Петергофе - век XVIII</t>
  </si>
  <si>
    <t>ГБОУ Петергофская гимнаназия императора Александра II Петродворцового района</t>
  </si>
  <si>
    <t>Георгиевский кавалер А.М. Ставский</t>
  </si>
  <si>
    <t>Агеев Михаил</t>
  </si>
  <si>
    <t>Александрович</t>
  </si>
  <si>
    <t>Жизнь и научная деятельность учёного-электротехника А.А. Фогеля</t>
  </si>
  <si>
    <t>Аксельрод Владимир Ильич, Ерофеев Алексей Дмитриевич</t>
  </si>
  <si>
    <t>Денисовна</t>
  </si>
  <si>
    <t>"Педагог, литератор, друг " (легендарный руководитель литературного клуба "Дерзание" А.М. Адмиральский)</t>
  </si>
  <si>
    <t>Иванова Таисия</t>
  </si>
  <si>
    <t>Косоротикова Александра</t>
  </si>
  <si>
    <t>Романовна</t>
  </si>
  <si>
    <t>ГБОУ гимназия №171 Центрального района, Юношеский Университет Петербурга ГБНОУ "СПБ ГДТЮ"</t>
  </si>
  <si>
    <t>Петербургские встречи Марины Цветаевой</t>
  </si>
  <si>
    <t>Романова Екатерина</t>
  </si>
  <si>
    <t>Владимировна</t>
  </si>
  <si>
    <t>уч-ся 1 курса</t>
  </si>
  <si>
    <t>ГБОУ Некрасовский педагогический колледж, Юношеский Университет Петербурга ГБНОУ "СПБ ГДТЮ"</t>
  </si>
  <si>
    <t>Анна Ивановна Зеленова и восстановление Павловского дворца-музея</t>
  </si>
  <si>
    <t>Шестакова Диана</t>
  </si>
  <si>
    <t>Витальевна</t>
  </si>
  <si>
    <t>ГБОУ гимназия №73 (Ломоносовская) Выборгского района, Юношеский Университет Петербурга ГБНОУ "СПБ ГДТЮ"</t>
  </si>
  <si>
    <t>Сидоров Никита</t>
  </si>
  <si>
    <t>Человек - патриот эпохи (Почетный гражданин Царского Села Я.В. Захаржевский)</t>
  </si>
  <si>
    <t>Лёвочкина Людмила Борисовна</t>
  </si>
  <si>
    <t>Иванова Полина</t>
  </si>
  <si>
    <t>ГБОУ СОШ №695 "Радуга" Пушкинского района</t>
  </si>
  <si>
    <t>Усадьба Багратиона-Чавчавадзе в Царском Селе</t>
  </si>
  <si>
    <t>Ксенофонтова Вера Ивановна</t>
  </si>
  <si>
    <t>Колесникова Татьяна</t>
  </si>
  <si>
    <t>Из истории Царскосельской женской гимназии Министерства народного просвещения</t>
  </si>
  <si>
    <t>Гоян Ксения</t>
  </si>
  <si>
    <t>Воинские захоронения советских солдат и офицеров, погибших в годы Великой Отечественной войны на территории Пушкинского района (поисковые работы 2015г.)</t>
  </si>
  <si>
    <t>Гоян Валерий Сильвьевич</t>
  </si>
  <si>
    <t>«Малая Родина – посёлок Понтонный»</t>
  </si>
  <si>
    <t>Кизеева Кристина</t>
  </si>
  <si>
    <t>Семёнова Анжела</t>
  </si>
  <si>
    <t>Православное Колпино в прошлом и настоящем</t>
  </si>
  <si>
    <t>Алексеева Валентина Алексеевна</t>
  </si>
  <si>
    <t>Ефремова Надежда</t>
  </si>
  <si>
    <t>ГБОУ школа №467, ГБУДО ДТДиМ Колпинского района</t>
  </si>
  <si>
    <t>Медсанбаты в строю</t>
  </si>
  <si>
    <t>Гризодуб Оксана</t>
  </si>
  <si>
    <t>ГБОУ гимназия №446 Колпинского района</t>
  </si>
  <si>
    <t>Васильева Валентина Ивановна</t>
  </si>
  <si>
    <t>Руденко Аркадий</t>
  </si>
  <si>
    <t>Воспоминания и размышления защитника Ленинграда</t>
  </si>
  <si>
    <t>Дроздовская Полина</t>
  </si>
  <si>
    <t>Межевой камень</t>
  </si>
  <si>
    <t>ГБОУ  гимназия №446 Колпинского района</t>
  </si>
  <si>
    <t>Запретная тема истории Колпино</t>
  </si>
  <si>
    <t>Елисеева Евгения Васильевна</t>
  </si>
  <si>
    <t>Кузнецов Владислав</t>
  </si>
  <si>
    <t>ГБОУ школа №189 "Шанс" Центрального района</t>
  </si>
  <si>
    <t>"Из одного металла льют медаль за бой, медаль за труд…" (судьбы моих родных в годы Великой Отечественной войны)</t>
  </si>
  <si>
    <t>Кузнецова Юлия Владиславовна</t>
  </si>
  <si>
    <t>Исаева Дарья</t>
  </si>
  <si>
    <t>ГБОУ школа №183 Центрального района</t>
  </si>
  <si>
    <t>"…И победили человек и город!" Возрождение Ленинграда</t>
  </si>
  <si>
    <t>Захваткина Ирина Захаровна</t>
  </si>
  <si>
    <t>Тарасова Ярослава</t>
  </si>
  <si>
    <t>Книги и библиотеки в жизни детей и подростков блокадного Ленинграда</t>
  </si>
  <si>
    <t>Кашурникова Татьяна Михайловна</t>
  </si>
  <si>
    <t>Мамедгулиев Руслан</t>
  </si>
  <si>
    <t>ГБОУ школа №77 Петроградского района</t>
  </si>
  <si>
    <t>Блокадные будни (по материалам двух однодневных газет)</t>
  </si>
  <si>
    <t>Орнатская Тамара Степановна</t>
  </si>
  <si>
    <t>Исламович</t>
  </si>
  <si>
    <t>Гладыш Наталья</t>
  </si>
  <si>
    <t>Станиславовна</t>
  </si>
  <si>
    <t>Пранова Елена</t>
  </si>
  <si>
    <t>ГБОУ школа №419 Петродворцового района</t>
  </si>
  <si>
    <t>Войною скомканная жизнь</t>
  </si>
  <si>
    <t>Дедова Валентина Сергеевна</t>
  </si>
  <si>
    <t>Вадимовна</t>
  </si>
  <si>
    <t>Перова Нина</t>
  </si>
  <si>
    <t>ГБОУ школа №591 Невского района</t>
  </si>
  <si>
    <t>Листая блокадный дневник моей прабабушки</t>
  </si>
  <si>
    <t>Петкевич Елена Михайловна</t>
  </si>
  <si>
    <t>Юрьевич</t>
  </si>
  <si>
    <t>ГБОУ гимназия №330 Невского района</t>
  </si>
  <si>
    <t>История часовни церкви Божьей Матери "Всех скорбящих радость"</t>
  </si>
  <si>
    <t>Радюкина Татьяна Алексеевна</t>
  </si>
  <si>
    <t>Фёдоров Александр</t>
  </si>
  <si>
    <t>Михайлович</t>
  </si>
  <si>
    <t>ГБОУ школа №338 Невского района</t>
  </si>
  <si>
    <t>История жизни моей прабабушки  А.А. Милодовой</t>
  </si>
  <si>
    <t>Кудряшова Ирина Юрьевна</t>
  </si>
  <si>
    <t>Нафикова Ксения</t>
  </si>
  <si>
    <t>Сергеевна</t>
  </si>
  <si>
    <t>ГБОУ школа №20 Невского района</t>
  </si>
  <si>
    <t>Сравнение боевой тактики 11-й Волховской партизанской бригады под командованием А.П. Лучина и Н.А. Бредникова</t>
  </si>
  <si>
    <t>Купров Антон Владимирович</t>
  </si>
  <si>
    <t>Сорокин Михаил</t>
  </si>
  <si>
    <t>Олегович</t>
  </si>
  <si>
    <t>ГБОУ школа №569 Невского района</t>
  </si>
  <si>
    <t>История 71-го отдельного дивизиона бронепоездов</t>
  </si>
  <si>
    <t>Дудкина Ирина Анатольевна</t>
  </si>
  <si>
    <t>Пашина Надежда</t>
  </si>
  <si>
    <t>Восстановленные корни моей семьи</t>
  </si>
  <si>
    <t>Кочеткова Татьяна Николаевна</t>
  </si>
  <si>
    <t>Башмаков Андрей</t>
  </si>
  <si>
    <t>Малова Татьяна</t>
  </si>
  <si>
    <t>Мурадова Сабина</t>
  </si>
  <si>
    <t>Пигарева Валерия</t>
  </si>
  <si>
    <t>Григорьев Владимир</t>
  </si>
  <si>
    <t>Зибина Екатерина</t>
  </si>
  <si>
    <t xml:space="preserve">«Что скрывают в себе эти строчки…»
(Оборона Ленинграда. История в письмах) 
</t>
  </si>
  <si>
    <t>Память сильнее времени (По материалам экспедиций в Партизанский край)</t>
  </si>
  <si>
    <t>Оредежское подполье</t>
  </si>
  <si>
    <t>Запасной командный пункт «Нева» Ленинградского фронта</t>
  </si>
  <si>
    <t>Работа кинооператоров в период блокады (Г.Н.Трофимов)</t>
  </si>
  <si>
    <t>уч-ся 9 классаа</t>
  </si>
  <si>
    <t>ГБОУ школа 104 Выборгского района</t>
  </si>
  <si>
    <t>ГБОУ гимназия № 652 Выборгского района</t>
  </si>
  <si>
    <t>ГБОУ гимназия №74 Выборгского района</t>
  </si>
  <si>
    <t>Александровна</t>
  </si>
  <si>
    <t>Тихонова Н.С.</t>
  </si>
  <si>
    <t>Завьялова Полина</t>
  </si>
  <si>
    <t>Емельянова Галина</t>
  </si>
  <si>
    <t>ГБОУ гимназия № 271 Красносельского района</t>
  </si>
  <si>
    <t>Мы этой памяти верны</t>
  </si>
  <si>
    <t>Словогородская Виктория Викторовна</t>
  </si>
  <si>
    <t>ГБОУ школа № 262 Красносельского района</t>
  </si>
  <si>
    <t>Моя родословная</t>
  </si>
  <si>
    <t>Кудряшова Вера Сергеевна</t>
  </si>
  <si>
    <t>Улицы «Балтийской жемчужины»: новые названия на карте района.</t>
  </si>
  <si>
    <t>Вальская Татьяна Алексеевна</t>
  </si>
  <si>
    <t>ГБОУ лицей № 369 Красносельского района</t>
  </si>
  <si>
    <t>Гамзатова Алина</t>
  </si>
  <si>
    <t>Мстислав Александрович Новинский – основоположник экспериментальной онкологии</t>
  </si>
  <si>
    <t>ГБОУ школа №233, Краеведческое объединение «Охта» ДДЮТ «На Ленской» Красногвардейского района</t>
  </si>
  <si>
    <t>Эскулапы Владимирского проспекта (вторая пол. 19-нач.20 века)</t>
  </si>
  <si>
    <t>Столбова Наталья Павловна</t>
  </si>
  <si>
    <t>Дерезина Надежда</t>
  </si>
  <si>
    <t>Пьеса Н.В. Гоголя «Ревизор» - историческая актуальность</t>
  </si>
  <si>
    <t>Зубкова Полина</t>
  </si>
  <si>
    <t>Поэт и политики (по воспоминаниям, письмам и дневникам)</t>
  </si>
  <si>
    <t>Корнева Алёна</t>
  </si>
  <si>
    <t>ГБОУ школа №530 Пушкинского района</t>
  </si>
  <si>
    <t>"Я знал и труд и вдохновенье…" (почетный гражданин Царского Села М.Н. Петай)</t>
  </si>
  <si>
    <t>Левочкина Людмила Борисовна, Статьина Елена Георгиевна</t>
  </si>
  <si>
    <t>Бавтрук Диана</t>
  </si>
  <si>
    <t>ГБОУ гимназия №524 Московского района, сектор исторического краеведения и школьного музееведения ГБНОУ "СПБ ГДТЮ"</t>
  </si>
  <si>
    <t>Доходный дом Веге (наб.Крюкова канала, 14/41)</t>
  </si>
  <si>
    <t>Васильева Ирина Григорьевна</t>
  </si>
  <si>
    <t>Белозерова Дарья</t>
  </si>
  <si>
    <t>ГБОУ школа №507 Московского района</t>
  </si>
  <si>
    <t>Якутина Ирина Борисовна</t>
  </si>
  <si>
    <t>Груздев Егор</t>
  </si>
  <si>
    <t>От паровоза Черепановых - к высокоскоростному подвижному составу</t>
  </si>
  <si>
    <t>Рыбин Матвей</t>
  </si>
  <si>
    <t>ГБОУ школа №238 Адмиралтейского района</t>
  </si>
  <si>
    <t>Роль бронепоезда "Балтиец" в обороне Ленинграда</t>
  </si>
  <si>
    <t>Хиро Софья</t>
  </si>
  <si>
    <t>Демещенко Марина</t>
  </si>
  <si>
    <t>ГБОУ школа № 217 Красносельского района</t>
  </si>
  <si>
    <t>"Войной расстрелянные строки…". История фронтовых писем</t>
  </si>
  <si>
    <t>Прийменко Елена Валерьевна</t>
  </si>
  <si>
    <t>Лякина Анастасия</t>
  </si>
  <si>
    <t>ГБОУ школа №444 Фрунзенского района</t>
  </si>
  <si>
    <t>Семья Карнеевых в Вырице (по следам одного документа)</t>
  </si>
  <si>
    <t>Колотаева Анастасия Анатольевна</t>
  </si>
  <si>
    <t>Андреевна</t>
  </si>
  <si>
    <t>Шавурская Виктория</t>
  </si>
  <si>
    <t>ГБОУ школа №236 Фрунзенского района</t>
  </si>
  <si>
    <t>О чем рассказал знак "Готов к ПВХО"</t>
  </si>
  <si>
    <t>Саррина Мария Яковлевна</t>
  </si>
  <si>
    <t>Архипова Алиса</t>
  </si>
  <si>
    <t>Виталисовна</t>
  </si>
  <si>
    <t>ГБОУ школа №111 Калининского района</t>
  </si>
  <si>
    <t>Многонациональные корни моей семьи</t>
  </si>
  <si>
    <t>Гончаренко Ирина Геннадьевна</t>
  </si>
  <si>
    <t>Ростиславский Максим</t>
  </si>
  <si>
    <t>ГБОУ школа №602 Петродворцового района</t>
  </si>
  <si>
    <t>Педагоги в моей семье</t>
  </si>
  <si>
    <t>Николаева Наталия Игоревна</t>
  </si>
  <si>
    <t>Матушкина Анастасия</t>
  </si>
  <si>
    <t>Юрий Петрович Воронов. Детство, опаленное войной.</t>
  </si>
  <si>
    <t>Николай Николаевич Неронов - ученый, изобретатель, общественный деятель</t>
  </si>
  <si>
    <t>Мангутова</t>
  </si>
  <si>
    <t>Ваганов</t>
  </si>
  <si>
    <t>Алексеева</t>
  </si>
  <si>
    <t>Стальмак</t>
  </si>
  <si>
    <t>Архипова</t>
  </si>
  <si>
    <t>Ерофеев</t>
  </si>
  <si>
    <t>Аксельрод</t>
  </si>
  <si>
    <t>Шустикова Светлана Ивановна</t>
  </si>
  <si>
    <t>Корсунова</t>
  </si>
  <si>
    <t>Воробьева М.Н.</t>
  </si>
  <si>
    <t>ГБОУ школа №323 Невского района</t>
  </si>
  <si>
    <t>Благово</t>
  </si>
  <si>
    <t>Лурье</t>
  </si>
  <si>
    <t>ГБОУ школа 111 Калининского района</t>
  </si>
  <si>
    <t>Военные страницы летописи моей семьи</t>
  </si>
  <si>
    <t>"Лучшая из лучших…" (судьба А.А. Новосельской. По материалам Музея педагогической памяти)</t>
  </si>
  <si>
    <t>Рудая</t>
  </si>
  <si>
    <t>Страхов</t>
  </si>
  <si>
    <t>Сохранение традиций прошлого при подготовке специалистов для системы транспорта (на примере ПГУПС)</t>
  </si>
  <si>
    <t>Назаренко</t>
  </si>
  <si>
    <t>Ладыжникова</t>
  </si>
  <si>
    <t>Кутузов</t>
  </si>
  <si>
    <t>Глезеров</t>
  </si>
  <si>
    <t>Осипова</t>
  </si>
  <si>
    <t>Личность</t>
  </si>
  <si>
    <t>Васильева</t>
  </si>
  <si>
    <t>Многоликий</t>
  </si>
  <si>
    <t>ВБЛ</t>
  </si>
  <si>
    <t>ваганов</t>
  </si>
  <si>
    <t>Янсон Н.Г.</t>
  </si>
  <si>
    <t>Шиженская Нина Николаевна</t>
  </si>
  <si>
    <t>Большакова Наталья Павловна</t>
  </si>
  <si>
    <t>ладыжникова</t>
  </si>
  <si>
    <t>ерофеев</t>
  </si>
  <si>
    <t>васильева</t>
  </si>
  <si>
    <t>Михайлова Арина</t>
  </si>
  <si>
    <t>Дербина Валерия</t>
  </si>
  <si>
    <t>Волчкова Наталья Владимировна</t>
  </si>
  <si>
    <t>Корсунова Мария Александровна</t>
  </si>
  <si>
    <t>корсунова</t>
  </si>
  <si>
    <t>Расимавичуте Рута</t>
  </si>
  <si>
    <t>Тимофеев-Козлов Григорий</t>
  </si>
  <si>
    <t>ГБОУ лицей №126 Калининского района</t>
  </si>
  <si>
    <t>Тайна Сорокового бора. Неизвестный подвиг бойцов 196-й Гатчинской Краснознаменной стрелковой дивизии в феврале 1944 года</t>
  </si>
  <si>
    <t>Тимофеева-Козлова Елена Алексеевна</t>
  </si>
  <si>
    <t>князькина</t>
  </si>
  <si>
    <t>Кочнева Дарья</t>
  </si>
  <si>
    <t>Жизнь В.В. Исаевой (1898-1960) - скульптора, народного художника РСФСР - в блокадном Ленинграде</t>
  </si>
  <si>
    <t>Малютина Татьяна Николаевна</t>
  </si>
  <si>
    <t xml:space="preserve">История доходного дома Б. Б. Глазова
(Большой проспект В. О., 46/ 16 линия, 13)
</t>
  </si>
  <si>
    <t>Введение совместного обучения в 334 (ныне 327) школе Невского района</t>
  </si>
  <si>
    <t>меринова</t>
  </si>
  <si>
    <t>татарова</t>
  </si>
  <si>
    <t>страхов</t>
  </si>
  <si>
    <t>назаренко</t>
  </si>
  <si>
    <t>лурье</t>
  </si>
  <si>
    <t>мангутова</t>
  </si>
  <si>
    <t>назаров</t>
  </si>
  <si>
    <t>Калугина Елизавета</t>
  </si>
  <si>
    <t>Находки археологического текстиля на Северо-Западе России</t>
  </si>
  <si>
    <t>Жеглова Тамара Александровна</t>
  </si>
  <si>
    <t>гусенцова</t>
  </si>
  <si>
    <t>Н.И.Путилов. Послужить России</t>
  </si>
  <si>
    <t>Королева</t>
  </si>
  <si>
    <t xml:space="preserve">Данилова </t>
  </si>
  <si>
    <t>данилова</t>
  </si>
  <si>
    <t>Котляр павел павлович</t>
  </si>
  <si>
    <t>кутузов</t>
  </si>
  <si>
    <t>благово</t>
  </si>
  <si>
    <t>архипова</t>
  </si>
  <si>
    <t>осипова</t>
  </si>
  <si>
    <t>аксельрод</t>
  </si>
  <si>
    <t>17,4</t>
  </si>
  <si>
    <t>Константиновна</t>
  </si>
  <si>
    <t>Сергеевич</t>
  </si>
  <si>
    <t>Алексеевна</t>
  </si>
  <si>
    <t>Игоревич</t>
  </si>
  <si>
    <t>Алексеевич</t>
  </si>
  <si>
    <t>Николаевна</t>
  </si>
  <si>
    <t>23.01.200</t>
  </si>
  <si>
    <t>Викторович</t>
  </si>
  <si>
    <t>Борисовна</t>
  </si>
  <si>
    <t>Валерьевна</t>
  </si>
  <si>
    <t>Дмитриевна</t>
  </si>
  <si>
    <t>Кирилловна</t>
  </si>
  <si>
    <t>Фазиловна</t>
  </si>
  <si>
    <t>Лапина Алина</t>
  </si>
  <si>
    <t>Юрьевна</t>
  </si>
  <si>
    <t>Евгеньевна</t>
  </si>
  <si>
    <t>Михайловна</t>
  </si>
  <si>
    <t>ГБОУ гимназия №628, Краеведческое объединение «Охта» ДДЮТ «На Ленской» Красногвардейского района</t>
  </si>
  <si>
    <t>Князькина</t>
  </si>
  <si>
    <t>I степень</t>
  </si>
  <si>
    <t>II степень</t>
  </si>
  <si>
    <t>III степень</t>
  </si>
  <si>
    <t>н</t>
  </si>
  <si>
    <t>участник</t>
  </si>
  <si>
    <t>Ткаченко Марина Эдуардовна</t>
  </si>
  <si>
    <t>Десятсков Вячеслав</t>
  </si>
  <si>
    <t>ГБОУ школа № 534 Выборгского района</t>
  </si>
  <si>
    <t>ГБОУ школа № 560 Выборгского района</t>
  </si>
  <si>
    <t>ГБОУ гимназия №63 Калининского района, клуб археолигов ГБНОУ "СПБ ГДТЮ"</t>
  </si>
  <si>
    <t>ГБОУ школа № 471 Выборгского района</t>
  </si>
  <si>
    <t>ГБОУ школа №47 им. Д.С. Лихачева Петроградского района</t>
  </si>
  <si>
    <t>ГБОУ школа № 520 Колпинского района</t>
  </si>
  <si>
    <t>ГБОУ школа №467 Колпинского района</t>
  </si>
  <si>
    <t>ГБОУ школа №411 "Гармония" Петродворцового района</t>
  </si>
  <si>
    <t xml:space="preserve">ГБОУ школа № 416 Петродворцового района </t>
  </si>
  <si>
    <t>ГБОУ школа №277 Кировского района, Юношеский Университет Петербурга ГБНОУ "СПБ ГДТЮ"</t>
  </si>
  <si>
    <t>ГБОУ школа № 238 Адмиралтейского района</t>
  </si>
  <si>
    <t>ГБОУ школа №606 Пушкинского района</t>
  </si>
  <si>
    <t>ГБОУ школа №529 Петродворцового района</t>
  </si>
  <si>
    <t>ГБОУ гимназия № 42 Приморского района, сектор исторического краеведения и школьного музееведения 
ГБНОУ «СПБ ГДТЮ»</t>
  </si>
  <si>
    <t>ГБОУ гимназии №330 Невского района,сектор исторического краеведения и школьного музееведения
 ГБНОУ «СПБ ГДТЮ»</t>
  </si>
  <si>
    <t>Личность в истории города</t>
  </si>
  <si>
    <t>Культура Петербурга</t>
  </si>
  <si>
    <t>Многоликий Петербург</t>
  </si>
  <si>
    <t>Летопись родного края</t>
  </si>
  <si>
    <t>Пригороды Петербурга</t>
  </si>
  <si>
    <t>Личность в истории грода</t>
  </si>
  <si>
    <t>Личность в истории горда</t>
  </si>
  <si>
    <t>Петербургская биографика</t>
  </si>
  <si>
    <t xml:space="preserve">ВБЛ </t>
  </si>
  <si>
    <t>личность в истори грода</t>
  </si>
  <si>
    <t>ГБОУ Академическая гимназия №59, Юношеский Университет Петербурга ГБНОУ "СПБ ГДТЮ"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</si>
</sst>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42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11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5" fillId="0" borderId="10" xfId="0" applyFont="1" applyBorder="1" applyAlignment="1">
      <alignment/>
    </xf>
    <xf numFmtId="0" fontId="45" fillId="32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11" borderId="10" xfId="0" applyFont="1" applyFill="1" applyBorder="1" applyAlignment="1">
      <alignment/>
    </xf>
    <xf numFmtId="0" fontId="45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="70" zoomScaleNormal="70" zoomScalePageLayoutView="0" workbookViewId="0" topLeftCell="B25">
      <selection activeCell="B67" sqref="A67:IV67"/>
    </sheetView>
  </sheetViews>
  <sheetFormatPr defaultColWidth="9.140625" defaultRowHeight="15"/>
  <cols>
    <col min="1" max="1" width="3.57421875" style="0" hidden="1" customWidth="1"/>
    <col min="2" max="2" width="22.421875" style="0" bestFit="1" customWidth="1"/>
    <col min="3" max="3" width="17.140625" style="0" hidden="1" customWidth="1"/>
    <col min="4" max="4" width="9.57421875" style="0" customWidth="1"/>
    <col min="5" max="5" width="32.7109375" style="0" customWidth="1"/>
    <col min="6" max="6" width="16.28125" style="0" hidden="1" customWidth="1"/>
    <col min="7" max="7" width="42.00390625" style="0" customWidth="1"/>
    <col min="8" max="8" width="7.140625" style="0" hidden="1" customWidth="1"/>
    <col min="9" max="9" width="24.00390625" style="0" hidden="1" customWidth="1"/>
    <col min="10" max="10" width="15.8515625" style="0" hidden="1" customWidth="1"/>
    <col min="11" max="11" width="12.8515625" style="0" hidden="1" customWidth="1"/>
    <col min="12" max="12" width="5.421875" style="0" hidden="1" customWidth="1"/>
    <col min="13" max="13" width="12.8515625" style="0" hidden="1" customWidth="1"/>
    <col min="14" max="14" width="5.421875" style="0" hidden="1" customWidth="1"/>
    <col min="15" max="15" width="11.8515625" style="0" hidden="1" customWidth="1"/>
    <col min="16" max="16" width="5.421875" style="0" hidden="1" customWidth="1"/>
    <col min="17" max="17" width="12.28125" style="0" bestFit="1" customWidth="1"/>
    <col min="18" max="18" width="7.00390625" style="0" bestFit="1" customWidth="1"/>
    <col min="19" max="20" width="9.28125" style="0" hidden="1" customWidth="1"/>
    <col min="21" max="22" width="9.00390625" style="0" hidden="1" customWidth="1"/>
    <col min="23" max="23" width="13.140625" style="0" bestFit="1" customWidth="1"/>
    <col min="24" max="24" width="13.421875" style="0" bestFit="1" customWidth="1"/>
    <col min="25" max="25" width="10.7109375" style="0" bestFit="1" customWidth="1"/>
  </cols>
  <sheetData>
    <row r="1" spans="1:25" ht="6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11</v>
      </c>
      <c r="O1" s="4" t="s">
        <v>13</v>
      </c>
      <c r="P1" s="4" t="s">
        <v>14</v>
      </c>
      <c r="Q1" s="5" t="s">
        <v>15</v>
      </c>
      <c r="R1" s="6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7" t="s">
        <v>21</v>
      </c>
      <c r="X1" s="8" t="s">
        <v>23</v>
      </c>
      <c r="Y1" s="9" t="s">
        <v>22</v>
      </c>
    </row>
    <row r="2" spans="1:25" ht="47.25">
      <c r="A2" s="10">
        <v>15</v>
      </c>
      <c r="B2" s="10" t="s">
        <v>80</v>
      </c>
      <c r="C2" s="10" t="s">
        <v>81</v>
      </c>
      <c r="D2" s="10" t="s">
        <v>28</v>
      </c>
      <c r="E2" s="10" t="s">
        <v>82</v>
      </c>
      <c r="F2" s="11">
        <v>36177</v>
      </c>
      <c r="G2" s="10" t="s">
        <v>240</v>
      </c>
      <c r="H2" s="10"/>
      <c r="I2" s="10" t="s">
        <v>67</v>
      </c>
      <c r="J2" s="12" t="s">
        <v>355</v>
      </c>
      <c r="K2" s="12" t="s">
        <v>241</v>
      </c>
      <c r="L2" s="12">
        <v>20</v>
      </c>
      <c r="M2" s="12" t="s">
        <v>275</v>
      </c>
      <c r="N2" s="12">
        <v>19.5</v>
      </c>
      <c r="O2" s="13"/>
      <c r="P2" s="13"/>
      <c r="Q2" s="14">
        <f>AVERAGE(L2,N2)</f>
        <v>19.75</v>
      </c>
      <c r="R2" s="15">
        <v>12</v>
      </c>
      <c r="S2" s="13">
        <v>8</v>
      </c>
      <c r="T2" s="13">
        <v>8</v>
      </c>
      <c r="U2" s="13">
        <v>7.5</v>
      </c>
      <c r="V2" s="13">
        <v>8</v>
      </c>
      <c r="W2" s="16">
        <f>AVERAGE(S2,T2,U2,V2)</f>
        <v>7.875</v>
      </c>
      <c r="X2" s="17">
        <f aca="true" t="shared" si="0" ref="X2:X10">SUM(Q2,R2,W2)</f>
        <v>39.625</v>
      </c>
      <c r="Y2" s="18" t="s">
        <v>333</v>
      </c>
    </row>
    <row r="3" spans="1:25" ht="47.25">
      <c r="A3" s="10">
        <v>13</v>
      </c>
      <c r="B3" s="10" t="s">
        <v>71</v>
      </c>
      <c r="C3" s="10" t="s">
        <v>72</v>
      </c>
      <c r="D3" s="10" t="s">
        <v>28</v>
      </c>
      <c r="E3" s="10" t="s">
        <v>73</v>
      </c>
      <c r="F3" s="11">
        <v>36433</v>
      </c>
      <c r="G3" s="10" t="s">
        <v>74</v>
      </c>
      <c r="H3" s="10"/>
      <c r="I3" s="10" t="s">
        <v>67</v>
      </c>
      <c r="J3" s="12" t="s">
        <v>356</v>
      </c>
      <c r="K3" s="12" t="s">
        <v>253</v>
      </c>
      <c r="L3" s="12">
        <v>20</v>
      </c>
      <c r="M3" s="12" t="s">
        <v>280</v>
      </c>
      <c r="N3" s="12">
        <v>20</v>
      </c>
      <c r="O3" s="13"/>
      <c r="P3" s="13"/>
      <c r="Q3" s="14">
        <v>20</v>
      </c>
      <c r="R3" s="15">
        <v>12</v>
      </c>
      <c r="S3" s="13">
        <v>6.5</v>
      </c>
      <c r="T3" s="13">
        <v>8</v>
      </c>
      <c r="U3" s="13">
        <v>8</v>
      </c>
      <c r="V3" s="13"/>
      <c r="W3" s="16">
        <f>AVERAGE(S3,T3,U3)</f>
        <v>7.5</v>
      </c>
      <c r="X3" s="17">
        <f t="shared" si="0"/>
        <v>39.5</v>
      </c>
      <c r="Y3" s="18" t="s">
        <v>333</v>
      </c>
    </row>
    <row r="4" spans="1:25" ht="63">
      <c r="A4" s="10">
        <v>62</v>
      </c>
      <c r="B4" s="10" t="s">
        <v>276</v>
      </c>
      <c r="C4" s="10" t="s">
        <v>316</v>
      </c>
      <c r="D4" s="10" t="s">
        <v>28</v>
      </c>
      <c r="E4" s="10" t="s">
        <v>354</v>
      </c>
      <c r="F4" s="10">
        <v>1999</v>
      </c>
      <c r="G4" s="10" t="s">
        <v>291</v>
      </c>
      <c r="H4" s="10" t="s">
        <v>25</v>
      </c>
      <c r="I4" s="10" t="s">
        <v>279</v>
      </c>
      <c r="J4" s="12" t="s">
        <v>357</v>
      </c>
      <c r="K4" s="10" t="s">
        <v>260</v>
      </c>
      <c r="L4" s="10">
        <v>19</v>
      </c>
      <c r="M4" s="10" t="s">
        <v>266</v>
      </c>
      <c r="N4" s="12">
        <v>19.5</v>
      </c>
      <c r="O4" s="13"/>
      <c r="P4" s="13"/>
      <c r="Q4" s="14">
        <f>AVERAGE(L4,N4)</f>
        <v>19.25</v>
      </c>
      <c r="R4" s="15">
        <v>12</v>
      </c>
      <c r="S4" s="13">
        <v>8</v>
      </c>
      <c r="T4" s="13">
        <v>8</v>
      </c>
      <c r="U4" s="13">
        <v>8</v>
      </c>
      <c r="V4" s="13">
        <v>8</v>
      </c>
      <c r="W4" s="16">
        <v>8</v>
      </c>
      <c r="X4" s="17">
        <f t="shared" si="0"/>
        <v>39.25</v>
      </c>
      <c r="Y4" s="18" t="s">
        <v>333</v>
      </c>
    </row>
    <row r="5" spans="1:25" ht="63">
      <c r="A5" s="10">
        <v>61</v>
      </c>
      <c r="B5" s="10" t="s">
        <v>277</v>
      </c>
      <c r="C5" s="10" t="s">
        <v>76</v>
      </c>
      <c r="D5" s="10" t="s">
        <v>28</v>
      </c>
      <c r="E5" s="10" t="s">
        <v>353</v>
      </c>
      <c r="F5" s="10">
        <v>1999</v>
      </c>
      <c r="G5" s="10" t="s">
        <v>290</v>
      </c>
      <c r="H5" s="10" t="s">
        <v>25</v>
      </c>
      <c r="I5" s="10" t="s">
        <v>279</v>
      </c>
      <c r="J5" s="12" t="s">
        <v>358</v>
      </c>
      <c r="K5" s="10" t="s">
        <v>260</v>
      </c>
      <c r="L5" s="10">
        <v>18.5</v>
      </c>
      <c r="M5" s="10" t="s">
        <v>275</v>
      </c>
      <c r="N5" s="12">
        <v>19.5</v>
      </c>
      <c r="O5" s="13"/>
      <c r="P5" s="13"/>
      <c r="Q5" s="14">
        <f>AVERAGE(L5,N5)</f>
        <v>19</v>
      </c>
      <c r="R5" s="15">
        <v>12</v>
      </c>
      <c r="S5" s="13">
        <v>8</v>
      </c>
      <c r="T5" s="13">
        <v>6</v>
      </c>
      <c r="U5" s="13">
        <v>8</v>
      </c>
      <c r="V5" s="13">
        <v>8</v>
      </c>
      <c r="W5" s="16">
        <f>AVERAGE(S5,T5,U5,V5)</f>
        <v>7.5</v>
      </c>
      <c r="X5" s="17">
        <f t="shared" si="0"/>
        <v>38.5</v>
      </c>
      <c r="Y5" s="18" t="s">
        <v>333</v>
      </c>
    </row>
    <row r="6" spans="1:25" ht="31.5">
      <c r="A6" s="10">
        <v>9</v>
      </c>
      <c r="B6" s="10" t="s">
        <v>59</v>
      </c>
      <c r="C6" s="10" t="s">
        <v>322</v>
      </c>
      <c r="D6" s="10" t="s">
        <v>42</v>
      </c>
      <c r="E6" s="10" t="s">
        <v>352</v>
      </c>
      <c r="F6" s="10">
        <v>2000</v>
      </c>
      <c r="G6" s="10" t="s">
        <v>61</v>
      </c>
      <c r="H6" s="10"/>
      <c r="I6" s="10" t="s">
        <v>60</v>
      </c>
      <c r="J6" s="12" t="s">
        <v>359</v>
      </c>
      <c r="K6" s="10" t="s">
        <v>246</v>
      </c>
      <c r="L6" s="10">
        <v>19.5</v>
      </c>
      <c r="M6" s="10" t="s">
        <v>275</v>
      </c>
      <c r="N6" s="12">
        <v>19.5</v>
      </c>
      <c r="O6" s="13"/>
      <c r="P6" s="13"/>
      <c r="Q6" s="14">
        <f>AVERAGE(L6,N6)</f>
        <v>19.5</v>
      </c>
      <c r="R6" s="15">
        <v>10.75</v>
      </c>
      <c r="S6" s="13">
        <v>8</v>
      </c>
      <c r="T6" s="13">
        <v>8</v>
      </c>
      <c r="U6" s="13">
        <v>8</v>
      </c>
      <c r="V6" s="13"/>
      <c r="W6" s="16">
        <v>8</v>
      </c>
      <c r="X6" s="17">
        <f t="shared" si="0"/>
        <v>38.25</v>
      </c>
      <c r="Y6" s="18" t="s">
        <v>333</v>
      </c>
    </row>
    <row r="7" spans="1:25" ht="47.25">
      <c r="A7" s="10">
        <v>12</v>
      </c>
      <c r="B7" s="10" t="s">
        <v>70</v>
      </c>
      <c r="C7" s="10" t="s">
        <v>68</v>
      </c>
      <c r="D7" s="10" t="s">
        <v>42</v>
      </c>
      <c r="E7" s="10" t="s">
        <v>365</v>
      </c>
      <c r="F7" s="10">
        <v>2000</v>
      </c>
      <c r="G7" s="10" t="s">
        <v>69</v>
      </c>
      <c r="H7" s="10"/>
      <c r="I7" s="10" t="s">
        <v>67</v>
      </c>
      <c r="J7" s="12" t="s">
        <v>356</v>
      </c>
      <c r="K7" s="10" t="s">
        <v>178</v>
      </c>
      <c r="L7" s="10">
        <v>19</v>
      </c>
      <c r="M7" s="10" t="s">
        <v>266</v>
      </c>
      <c r="N7" s="12">
        <v>19</v>
      </c>
      <c r="O7" s="13"/>
      <c r="P7" s="13"/>
      <c r="Q7" s="14">
        <v>19</v>
      </c>
      <c r="R7" s="15">
        <v>11.25</v>
      </c>
      <c r="S7" s="13">
        <v>8</v>
      </c>
      <c r="T7" s="13">
        <v>8</v>
      </c>
      <c r="U7" s="13">
        <v>8</v>
      </c>
      <c r="V7" s="13"/>
      <c r="W7" s="16">
        <v>8</v>
      </c>
      <c r="X7" s="17">
        <f t="shared" si="0"/>
        <v>38.25</v>
      </c>
      <c r="Y7" s="18" t="s">
        <v>333</v>
      </c>
    </row>
    <row r="8" spans="1:25" ht="31.5">
      <c r="A8" s="10">
        <v>29</v>
      </c>
      <c r="B8" s="10" t="s">
        <v>124</v>
      </c>
      <c r="C8" s="10" t="s">
        <v>128</v>
      </c>
      <c r="D8" s="10" t="s">
        <v>42</v>
      </c>
      <c r="E8" s="10" t="s">
        <v>125</v>
      </c>
      <c r="F8" s="11">
        <v>36661</v>
      </c>
      <c r="G8" s="10" t="s">
        <v>126</v>
      </c>
      <c r="H8" s="10" t="s">
        <v>25</v>
      </c>
      <c r="I8" s="10" t="s">
        <v>127</v>
      </c>
      <c r="J8" s="12" t="s">
        <v>357</v>
      </c>
      <c r="K8" s="12" t="s">
        <v>269</v>
      </c>
      <c r="L8" s="12">
        <v>19.5</v>
      </c>
      <c r="M8" s="12" t="s">
        <v>266</v>
      </c>
      <c r="N8" s="12">
        <v>20</v>
      </c>
      <c r="O8" s="12"/>
      <c r="P8" s="13"/>
      <c r="Q8" s="14">
        <f>AVERAGE(L8,N8)</f>
        <v>19.75</v>
      </c>
      <c r="R8" s="15">
        <v>11.5</v>
      </c>
      <c r="S8" s="13">
        <v>8</v>
      </c>
      <c r="T8" s="13">
        <v>8</v>
      </c>
      <c r="U8" s="13">
        <v>7</v>
      </c>
      <c r="V8" s="13">
        <v>5</v>
      </c>
      <c r="W8" s="16">
        <f>AVERAGE(S8,T8,U8,V8)</f>
        <v>7</v>
      </c>
      <c r="X8" s="17">
        <f t="shared" si="0"/>
        <v>38.25</v>
      </c>
      <c r="Y8" s="18" t="s">
        <v>333</v>
      </c>
    </row>
    <row r="9" spans="1:25" ht="63">
      <c r="A9" s="10">
        <v>19</v>
      </c>
      <c r="B9" s="10" t="s">
        <v>92</v>
      </c>
      <c r="C9" s="10" t="s">
        <v>323</v>
      </c>
      <c r="D9" s="10" t="s">
        <v>42</v>
      </c>
      <c r="E9" s="10" t="s">
        <v>351</v>
      </c>
      <c r="F9" s="10">
        <v>2000</v>
      </c>
      <c r="G9" s="10" t="s">
        <v>93</v>
      </c>
      <c r="H9" s="10"/>
      <c r="I9" s="10" t="s">
        <v>94</v>
      </c>
      <c r="J9" s="12" t="s">
        <v>268</v>
      </c>
      <c r="K9" s="12" t="s">
        <v>242</v>
      </c>
      <c r="L9" s="12">
        <v>20</v>
      </c>
      <c r="M9" s="12" t="s">
        <v>275</v>
      </c>
      <c r="N9" s="12">
        <v>20</v>
      </c>
      <c r="O9" s="13"/>
      <c r="P9" s="13"/>
      <c r="Q9" s="14">
        <v>20</v>
      </c>
      <c r="R9" s="15">
        <v>10</v>
      </c>
      <c r="S9" s="13">
        <v>8</v>
      </c>
      <c r="T9" s="13">
        <v>8</v>
      </c>
      <c r="U9" s="13">
        <v>8</v>
      </c>
      <c r="V9" s="13"/>
      <c r="W9" s="16">
        <v>8</v>
      </c>
      <c r="X9" s="17">
        <f t="shared" si="0"/>
        <v>38</v>
      </c>
      <c r="Y9" s="18" t="s">
        <v>333</v>
      </c>
    </row>
    <row r="10" spans="1:25" ht="31.5">
      <c r="A10" s="10">
        <v>2</v>
      </c>
      <c r="B10" s="10" t="s">
        <v>29</v>
      </c>
      <c r="C10" s="10" t="s">
        <v>319</v>
      </c>
      <c r="D10" s="10" t="s">
        <v>28</v>
      </c>
      <c r="E10" s="10" t="s">
        <v>350</v>
      </c>
      <c r="F10" s="10" t="s">
        <v>320</v>
      </c>
      <c r="G10" s="10" t="s">
        <v>30</v>
      </c>
      <c r="H10" s="10" t="s">
        <v>25</v>
      </c>
      <c r="I10" s="10" t="s">
        <v>31</v>
      </c>
      <c r="J10" s="12" t="s">
        <v>360</v>
      </c>
      <c r="K10" s="12" t="s">
        <v>244</v>
      </c>
      <c r="L10" s="12">
        <v>19</v>
      </c>
      <c r="M10" s="12" t="s">
        <v>286</v>
      </c>
      <c r="N10" s="12">
        <v>19</v>
      </c>
      <c r="O10" s="13"/>
      <c r="P10" s="13"/>
      <c r="Q10" s="14">
        <f>AVERAGE(L10,N10)</f>
        <v>19</v>
      </c>
      <c r="R10" s="15">
        <v>11</v>
      </c>
      <c r="S10" s="13">
        <v>7.5</v>
      </c>
      <c r="T10" s="13">
        <v>8</v>
      </c>
      <c r="U10" s="13">
        <v>7.5</v>
      </c>
      <c r="V10" s="13">
        <v>8</v>
      </c>
      <c r="W10" s="16">
        <f>AVERAGE(S10,T10,U10,V10)</f>
        <v>7.75</v>
      </c>
      <c r="X10" s="17">
        <f t="shared" si="0"/>
        <v>37.75</v>
      </c>
      <c r="Y10" s="18" t="s">
        <v>333</v>
      </c>
    </row>
    <row r="11" spans="1:25" ht="31.5">
      <c r="A11" s="10">
        <v>41</v>
      </c>
      <c r="B11" s="10" t="s">
        <v>167</v>
      </c>
      <c r="C11" s="10" t="s">
        <v>177</v>
      </c>
      <c r="D11" s="10" t="s">
        <v>28</v>
      </c>
      <c r="E11" s="10" t="s">
        <v>176</v>
      </c>
      <c r="F11" s="10">
        <v>1999</v>
      </c>
      <c r="G11" s="10" t="s">
        <v>171</v>
      </c>
      <c r="H11" s="10"/>
      <c r="I11" s="10" t="s">
        <v>272</v>
      </c>
      <c r="J11" s="12" t="s">
        <v>268</v>
      </c>
      <c r="K11" s="12" t="s">
        <v>266</v>
      </c>
      <c r="L11" s="12">
        <v>17.5</v>
      </c>
      <c r="M11" s="12" t="s">
        <v>262</v>
      </c>
      <c r="N11" s="12">
        <v>18</v>
      </c>
      <c r="O11" s="13"/>
      <c r="P11" s="13"/>
      <c r="Q11" s="14">
        <f>AVERAGE(L11,N11)</f>
        <v>17.75</v>
      </c>
      <c r="R11" s="15">
        <v>12</v>
      </c>
      <c r="S11" s="13">
        <v>7</v>
      </c>
      <c r="T11" s="13">
        <v>8</v>
      </c>
      <c r="U11" s="13">
        <v>7.5</v>
      </c>
      <c r="V11" s="13"/>
      <c r="W11" s="16">
        <f>AVERAGE(S11,T11,U11)</f>
        <v>7.5</v>
      </c>
      <c r="X11" s="17">
        <f>SUM(R11,Q11,W11)</f>
        <v>37.25</v>
      </c>
      <c r="Y11" s="18" t="s">
        <v>334</v>
      </c>
    </row>
    <row r="12" spans="1:25" ht="31.5">
      <c r="A12" s="10">
        <v>27</v>
      </c>
      <c r="B12" s="10" t="s">
        <v>117</v>
      </c>
      <c r="C12" s="10" t="s">
        <v>177</v>
      </c>
      <c r="D12" s="10" t="s">
        <v>33</v>
      </c>
      <c r="E12" s="10" t="s">
        <v>118</v>
      </c>
      <c r="F12" s="10">
        <v>1998</v>
      </c>
      <c r="G12" s="10" t="s">
        <v>119</v>
      </c>
      <c r="H12" s="10" t="s">
        <v>25</v>
      </c>
      <c r="I12" s="10" t="s">
        <v>120</v>
      </c>
      <c r="J12" s="12" t="s">
        <v>268</v>
      </c>
      <c r="K12" s="12" t="s">
        <v>242</v>
      </c>
      <c r="L12" s="12">
        <v>17</v>
      </c>
      <c r="M12" s="12" t="s">
        <v>308</v>
      </c>
      <c r="N12" s="12">
        <v>20</v>
      </c>
      <c r="O12" s="13"/>
      <c r="P12" s="13"/>
      <c r="Q12" s="14">
        <f>AVERAGE(L12,N12)</f>
        <v>18.5</v>
      </c>
      <c r="R12" s="15">
        <v>10.6</v>
      </c>
      <c r="S12" s="13">
        <v>8</v>
      </c>
      <c r="T12" s="13">
        <v>8</v>
      </c>
      <c r="U12" s="13">
        <v>8</v>
      </c>
      <c r="V12" s="13"/>
      <c r="W12" s="16">
        <v>8</v>
      </c>
      <c r="X12" s="17">
        <f>SUM(Q12,R12,W12)</f>
        <v>37.1</v>
      </c>
      <c r="Y12" s="18" t="s">
        <v>334</v>
      </c>
    </row>
    <row r="13" spans="1:25" ht="31.5">
      <c r="A13" s="10">
        <v>10</v>
      </c>
      <c r="B13" s="10" t="s">
        <v>136</v>
      </c>
      <c r="C13" s="10" t="s">
        <v>135</v>
      </c>
      <c r="D13" s="10" t="s">
        <v>33</v>
      </c>
      <c r="E13" s="10" t="s">
        <v>62</v>
      </c>
      <c r="F13" s="11">
        <v>35972</v>
      </c>
      <c r="G13" s="10" t="s">
        <v>63</v>
      </c>
      <c r="H13" s="10"/>
      <c r="I13" s="10" t="s">
        <v>58</v>
      </c>
      <c r="J13" s="12" t="s">
        <v>355</v>
      </c>
      <c r="K13" s="12" t="s">
        <v>244</v>
      </c>
      <c r="L13" s="12">
        <v>17</v>
      </c>
      <c r="M13" s="12" t="s">
        <v>286</v>
      </c>
      <c r="N13" s="12">
        <v>20</v>
      </c>
      <c r="O13" s="12" t="s">
        <v>297</v>
      </c>
      <c r="P13" s="13">
        <v>18</v>
      </c>
      <c r="Q13" s="14">
        <f>AVERAGE(L13,N13,P13)</f>
        <v>18.333333333333332</v>
      </c>
      <c r="R13" s="15">
        <v>12</v>
      </c>
      <c r="S13" s="13">
        <v>5.5</v>
      </c>
      <c r="T13" s="13">
        <v>7</v>
      </c>
      <c r="U13" s="13">
        <v>6.5</v>
      </c>
      <c r="V13" s="13">
        <v>7</v>
      </c>
      <c r="W13" s="16">
        <f>AVERAGE(S13,T13,U13,V13)</f>
        <v>6.5</v>
      </c>
      <c r="X13" s="17">
        <f>SUM(R13,Q13,W13)</f>
        <v>36.83333333333333</v>
      </c>
      <c r="Y13" s="18" t="s">
        <v>334</v>
      </c>
    </row>
    <row r="14" spans="1:25" ht="31.5">
      <c r="A14" s="10">
        <v>32</v>
      </c>
      <c r="B14" s="10" t="s">
        <v>339</v>
      </c>
      <c r="C14" s="10" t="s">
        <v>140</v>
      </c>
      <c r="D14" s="10" t="s">
        <v>42</v>
      </c>
      <c r="E14" s="10" t="s">
        <v>141</v>
      </c>
      <c r="F14" s="11">
        <v>36708</v>
      </c>
      <c r="G14" s="10" t="s">
        <v>142</v>
      </c>
      <c r="H14" s="10" t="s">
        <v>25</v>
      </c>
      <c r="I14" s="10" t="s">
        <v>143</v>
      </c>
      <c r="J14" s="12" t="s">
        <v>357</v>
      </c>
      <c r="K14" s="12" t="s">
        <v>257</v>
      </c>
      <c r="L14" s="12">
        <v>20</v>
      </c>
      <c r="M14" s="12" t="s">
        <v>263</v>
      </c>
      <c r="N14" s="12">
        <v>16</v>
      </c>
      <c r="O14" s="12" t="s">
        <v>275</v>
      </c>
      <c r="P14" s="13">
        <v>18.5</v>
      </c>
      <c r="Q14" s="14">
        <f>AVERAGE(L14,N14,P14)</f>
        <v>18.166666666666668</v>
      </c>
      <c r="R14" s="15">
        <v>11.25</v>
      </c>
      <c r="S14" s="13">
        <v>6</v>
      </c>
      <c r="T14" s="13">
        <v>7</v>
      </c>
      <c r="U14" s="13">
        <v>8</v>
      </c>
      <c r="V14" s="13">
        <v>8</v>
      </c>
      <c r="W14" s="16">
        <f>AVERAGE(S14,T14,U14,V14)</f>
        <v>7.25</v>
      </c>
      <c r="X14" s="17">
        <f aca="true" t="shared" si="1" ref="X14:X58">SUM(Q14,R14,W14)</f>
        <v>36.66666666666667</v>
      </c>
      <c r="Y14" s="18" t="s">
        <v>334</v>
      </c>
    </row>
    <row r="15" spans="1:25" ht="31.5">
      <c r="A15" s="10">
        <v>25</v>
      </c>
      <c r="B15" s="10" t="s">
        <v>108</v>
      </c>
      <c r="C15" s="10" t="s">
        <v>224</v>
      </c>
      <c r="D15" s="10" t="s">
        <v>42</v>
      </c>
      <c r="E15" s="10" t="s">
        <v>110</v>
      </c>
      <c r="F15" s="10">
        <v>2000</v>
      </c>
      <c r="G15" s="10" t="s">
        <v>111</v>
      </c>
      <c r="H15" s="10"/>
      <c r="I15" s="10" t="s">
        <v>112</v>
      </c>
      <c r="J15" s="12" t="s">
        <v>268</v>
      </c>
      <c r="K15" s="12" t="s">
        <v>242</v>
      </c>
      <c r="L15" s="12">
        <v>17.5</v>
      </c>
      <c r="M15" s="12" t="s">
        <v>280</v>
      </c>
      <c r="N15" s="12">
        <v>19</v>
      </c>
      <c r="O15" s="13"/>
      <c r="P15" s="13"/>
      <c r="Q15" s="14">
        <f>AVERAGE(L15,N15)</f>
        <v>18.25</v>
      </c>
      <c r="R15" s="15">
        <v>10.75</v>
      </c>
      <c r="S15" s="13">
        <v>8</v>
      </c>
      <c r="T15" s="13">
        <v>8</v>
      </c>
      <c r="U15" s="13">
        <v>7</v>
      </c>
      <c r="V15" s="13"/>
      <c r="W15" s="16">
        <f>AVERAGE(S15,T15,U15)</f>
        <v>7.666666666666667</v>
      </c>
      <c r="X15" s="17">
        <f t="shared" si="1"/>
        <v>36.666666666666664</v>
      </c>
      <c r="Y15" s="18" t="s">
        <v>334</v>
      </c>
    </row>
    <row r="16" spans="1:25" ht="47.25">
      <c r="A16" s="10">
        <v>11</v>
      </c>
      <c r="B16" s="10" t="s">
        <v>64</v>
      </c>
      <c r="C16" s="10" t="s">
        <v>65</v>
      </c>
      <c r="D16" s="10" t="s">
        <v>42</v>
      </c>
      <c r="E16" s="10" t="s">
        <v>349</v>
      </c>
      <c r="F16" s="11">
        <v>36630</v>
      </c>
      <c r="G16" s="10" t="s">
        <v>66</v>
      </c>
      <c r="H16" s="10"/>
      <c r="I16" s="10" t="s">
        <v>67</v>
      </c>
      <c r="J16" s="12" t="s">
        <v>361</v>
      </c>
      <c r="K16" s="12" t="s">
        <v>260</v>
      </c>
      <c r="L16" s="12">
        <v>18.5</v>
      </c>
      <c r="M16" s="12" t="s">
        <v>332</v>
      </c>
      <c r="N16" s="12">
        <v>19</v>
      </c>
      <c r="O16" s="12" t="s">
        <v>311</v>
      </c>
      <c r="P16" s="13">
        <v>17.5</v>
      </c>
      <c r="Q16" s="14">
        <f>AVERAGE(L16,N16,P16)</f>
        <v>18.333333333333332</v>
      </c>
      <c r="R16" s="15">
        <v>11.5</v>
      </c>
      <c r="S16" s="13">
        <v>6</v>
      </c>
      <c r="T16" s="13">
        <v>6</v>
      </c>
      <c r="U16" s="13">
        <v>7</v>
      </c>
      <c r="V16" s="13">
        <v>7</v>
      </c>
      <c r="W16" s="16">
        <f>AVERAGE(S16,T16,U16,V16)</f>
        <v>6.5</v>
      </c>
      <c r="X16" s="17">
        <f t="shared" si="1"/>
        <v>36.33333333333333</v>
      </c>
      <c r="Y16" s="18" t="s">
        <v>334</v>
      </c>
    </row>
    <row r="17" spans="1:25" ht="31.5">
      <c r="A17" s="10">
        <v>35</v>
      </c>
      <c r="B17" s="10" t="s">
        <v>154</v>
      </c>
      <c r="C17" s="10" t="s">
        <v>155</v>
      </c>
      <c r="D17" s="10" t="s">
        <v>55</v>
      </c>
      <c r="E17" s="10" t="s">
        <v>156</v>
      </c>
      <c r="F17" s="11">
        <v>37087</v>
      </c>
      <c r="G17" s="10" t="s">
        <v>157</v>
      </c>
      <c r="H17" s="10" t="s">
        <v>25</v>
      </c>
      <c r="I17" s="10" t="s">
        <v>158</v>
      </c>
      <c r="J17" s="12" t="s">
        <v>268</v>
      </c>
      <c r="K17" s="12" t="s">
        <v>242</v>
      </c>
      <c r="L17" s="12">
        <v>18</v>
      </c>
      <c r="M17" s="12" t="s">
        <v>308</v>
      </c>
      <c r="N17" s="12">
        <v>18</v>
      </c>
      <c r="O17" s="13"/>
      <c r="P17" s="13"/>
      <c r="Q17" s="14">
        <v>18</v>
      </c>
      <c r="R17" s="15">
        <v>10.5</v>
      </c>
      <c r="S17" s="13">
        <v>7.5</v>
      </c>
      <c r="T17" s="13">
        <v>7.5</v>
      </c>
      <c r="U17" s="13">
        <v>8</v>
      </c>
      <c r="V17" s="13"/>
      <c r="W17" s="16">
        <f aca="true" t="shared" si="2" ref="W17:W22">AVERAGE(S17,T17,U17)</f>
        <v>7.666666666666667</v>
      </c>
      <c r="X17" s="17">
        <f t="shared" si="1"/>
        <v>36.166666666666664</v>
      </c>
      <c r="Y17" s="18" t="s">
        <v>334</v>
      </c>
    </row>
    <row r="18" spans="1:25" ht="31.5">
      <c r="A18" s="10">
        <v>54</v>
      </c>
      <c r="B18" s="10" t="s">
        <v>212</v>
      </c>
      <c r="C18" s="10" t="s">
        <v>315</v>
      </c>
      <c r="D18" s="10" t="s">
        <v>55</v>
      </c>
      <c r="E18" s="10" t="s">
        <v>213</v>
      </c>
      <c r="F18" s="11">
        <v>37046</v>
      </c>
      <c r="G18" s="10" t="s">
        <v>214</v>
      </c>
      <c r="H18" s="10" t="s">
        <v>25</v>
      </c>
      <c r="I18" s="10" t="s">
        <v>31</v>
      </c>
      <c r="J18" s="12" t="s">
        <v>268</v>
      </c>
      <c r="K18" s="12" t="s">
        <v>308</v>
      </c>
      <c r="L18" s="12">
        <v>18</v>
      </c>
      <c r="M18" s="12" t="s">
        <v>266</v>
      </c>
      <c r="N18" s="12">
        <v>18</v>
      </c>
      <c r="O18" s="13"/>
      <c r="P18" s="13"/>
      <c r="Q18" s="14">
        <v>18</v>
      </c>
      <c r="R18" s="15">
        <v>11.5</v>
      </c>
      <c r="S18" s="13">
        <v>7.5</v>
      </c>
      <c r="T18" s="13">
        <v>6</v>
      </c>
      <c r="U18" s="13">
        <v>6.5</v>
      </c>
      <c r="V18" s="13"/>
      <c r="W18" s="16">
        <f t="shared" si="2"/>
        <v>6.666666666666667</v>
      </c>
      <c r="X18" s="17">
        <f t="shared" si="1"/>
        <v>36.166666666666664</v>
      </c>
      <c r="Y18" s="18" t="s">
        <v>334</v>
      </c>
    </row>
    <row r="19" spans="1:25" ht="31.5">
      <c r="A19" s="10">
        <v>42</v>
      </c>
      <c r="B19" s="10" t="s">
        <v>166</v>
      </c>
      <c r="C19" s="10" t="s">
        <v>317</v>
      </c>
      <c r="D19" s="10" t="s">
        <v>42</v>
      </c>
      <c r="E19" s="10" t="s">
        <v>340</v>
      </c>
      <c r="F19" s="10">
        <v>1999</v>
      </c>
      <c r="G19" s="10" t="s">
        <v>172</v>
      </c>
      <c r="H19" s="10"/>
      <c r="I19" s="10"/>
      <c r="J19" s="12" t="s">
        <v>356</v>
      </c>
      <c r="K19" s="12" t="s">
        <v>266</v>
      </c>
      <c r="L19" s="12">
        <v>17</v>
      </c>
      <c r="M19" s="12" t="s">
        <v>304</v>
      </c>
      <c r="N19" s="12">
        <v>20</v>
      </c>
      <c r="O19" s="13"/>
      <c r="P19" s="13"/>
      <c r="Q19" s="14">
        <f aca="true" t="shared" si="3" ref="Q19:Q24">AVERAGE(L19,N19)</f>
        <v>18.5</v>
      </c>
      <c r="R19" s="15">
        <v>10.75</v>
      </c>
      <c r="S19" s="13">
        <v>7</v>
      </c>
      <c r="T19" s="13">
        <v>6</v>
      </c>
      <c r="U19" s="13">
        <v>7</v>
      </c>
      <c r="V19" s="13"/>
      <c r="W19" s="16">
        <f t="shared" si="2"/>
        <v>6.666666666666667</v>
      </c>
      <c r="X19" s="17">
        <f t="shared" si="1"/>
        <v>35.916666666666664</v>
      </c>
      <c r="Y19" s="18" t="s">
        <v>334</v>
      </c>
    </row>
    <row r="20" spans="1:25" ht="31.5">
      <c r="A20" s="10">
        <v>7</v>
      </c>
      <c r="B20" s="10" t="s">
        <v>50</v>
      </c>
      <c r="C20" s="10" t="s">
        <v>319</v>
      </c>
      <c r="D20" s="10" t="s">
        <v>28</v>
      </c>
      <c r="E20" s="10" t="s">
        <v>51</v>
      </c>
      <c r="F20" s="10">
        <v>1999</v>
      </c>
      <c r="G20" s="10" t="s">
        <v>109</v>
      </c>
      <c r="H20" s="10" t="s">
        <v>37</v>
      </c>
      <c r="I20" s="10" t="s">
        <v>49</v>
      </c>
      <c r="J20" s="12" t="s">
        <v>359</v>
      </c>
      <c r="K20" s="12" t="s">
        <v>305</v>
      </c>
      <c r="L20" s="12">
        <v>17.8</v>
      </c>
      <c r="M20" s="12" t="s">
        <v>275</v>
      </c>
      <c r="N20" s="12">
        <v>17.5</v>
      </c>
      <c r="O20" s="12"/>
      <c r="P20" s="13"/>
      <c r="Q20" s="14">
        <f t="shared" si="3"/>
        <v>17.65</v>
      </c>
      <c r="R20" s="15">
        <v>10.25</v>
      </c>
      <c r="S20" s="13">
        <v>8</v>
      </c>
      <c r="T20" s="13">
        <v>8</v>
      </c>
      <c r="U20" s="13">
        <v>8</v>
      </c>
      <c r="V20" s="13"/>
      <c r="W20" s="16">
        <f t="shared" si="2"/>
        <v>8</v>
      </c>
      <c r="X20" s="17">
        <f t="shared" si="1"/>
        <v>35.9</v>
      </c>
      <c r="Y20" s="18" t="s">
        <v>334</v>
      </c>
    </row>
    <row r="21" spans="1:25" ht="31.5">
      <c r="A21" s="10">
        <v>31</v>
      </c>
      <c r="B21" s="10" t="s">
        <v>129</v>
      </c>
      <c r="C21" s="10" t="s">
        <v>130</v>
      </c>
      <c r="D21" s="11" t="s">
        <v>55</v>
      </c>
      <c r="E21" s="10" t="s">
        <v>137</v>
      </c>
      <c r="F21" s="11">
        <v>37078</v>
      </c>
      <c r="G21" s="10" t="s">
        <v>138</v>
      </c>
      <c r="H21" s="10" t="s">
        <v>25</v>
      </c>
      <c r="I21" s="10" t="s">
        <v>139</v>
      </c>
      <c r="J21" s="12" t="s">
        <v>362</v>
      </c>
      <c r="K21" s="12" t="s">
        <v>249</v>
      </c>
      <c r="L21" s="12">
        <v>17</v>
      </c>
      <c r="M21" s="12" t="s">
        <v>293</v>
      </c>
      <c r="N21" s="12">
        <v>18</v>
      </c>
      <c r="O21" s="13"/>
      <c r="P21" s="13"/>
      <c r="Q21" s="14">
        <f t="shared" si="3"/>
        <v>17.5</v>
      </c>
      <c r="R21" s="15">
        <v>11</v>
      </c>
      <c r="S21" s="13">
        <v>7</v>
      </c>
      <c r="T21" s="13">
        <v>7</v>
      </c>
      <c r="U21" s="13">
        <v>8</v>
      </c>
      <c r="V21" s="13"/>
      <c r="W21" s="16">
        <f t="shared" si="2"/>
        <v>7.333333333333333</v>
      </c>
      <c r="X21" s="17">
        <f t="shared" si="1"/>
        <v>35.833333333333336</v>
      </c>
      <c r="Y21" s="18" t="s">
        <v>334</v>
      </c>
    </row>
    <row r="22" spans="1:25" ht="47.25">
      <c r="A22" s="10">
        <v>26</v>
      </c>
      <c r="B22" s="10" t="s">
        <v>113</v>
      </c>
      <c r="C22" s="10" t="s">
        <v>315</v>
      </c>
      <c r="D22" s="10" t="s">
        <v>28</v>
      </c>
      <c r="E22" s="10" t="s">
        <v>114</v>
      </c>
      <c r="F22" s="11">
        <v>36285</v>
      </c>
      <c r="G22" s="10" t="s">
        <v>115</v>
      </c>
      <c r="H22" s="10" t="s">
        <v>25</v>
      </c>
      <c r="I22" s="10" t="s">
        <v>116</v>
      </c>
      <c r="J22" s="12" t="s">
        <v>362</v>
      </c>
      <c r="K22" s="12" t="s">
        <v>252</v>
      </c>
      <c r="L22" s="12">
        <v>18.5</v>
      </c>
      <c r="M22" s="12" t="s">
        <v>261</v>
      </c>
      <c r="N22" s="12">
        <v>16</v>
      </c>
      <c r="O22" s="13"/>
      <c r="P22" s="13"/>
      <c r="Q22" s="14">
        <f t="shared" si="3"/>
        <v>17.25</v>
      </c>
      <c r="R22" s="15">
        <v>11</v>
      </c>
      <c r="S22" s="13">
        <v>8</v>
      </c>
      <c r="T22" s="13">
        <v>7.5</v>
      </c>
      <c r="U22" s="13">
        <v>7</v>
      </c>
      <c r="V22" s="13"/>
      <c r="W22" s="16">
        <f t="shared" si="2"/>
        <v>7.5</v>
      </c>
      <c r="X22" s="17">
        <f t="shared" si="1"/>
        <v>35.75</v>
      </c>
      <c r="Y22" s="18" t="s">
        <v>334</v>
      </c>
    </row>
    <row r="23" spans="1:25" ht="31.5">
      <c r="A23" s="10">
        <v>47</v>
      </c>
      <c r="B23" s="10" t="s">
        <v>327</v>
      </c>
      <c r="C23" s="10" t="s">
        <v>328</v>
      </c>
      <c r="D23" s="10" t="s">
        <v>28</v>
      </c>
      <c r="E23" s="10" t="s">
        <v>192</v>
      </c>
      <c r="F23" s="11">
        <v>36178</v>
      </c>
      <c r="G23" s="10" t="s">
        <v>191</v>
      </c>
      <c r="H23" s="10" t="s">
        <v>25</v>
      </c>
      <c r="I23" s="10" t="s">
        <v>194</v>
      </c>
      <c r="J23" s="12" t="s">
        <v>360</v>
      </c>
      <c r="K23" s="12" t="s">
        <v>244</v>
      </c>
      <c r="L23" s="12">
        <v>18</v>
      </c>
      <c r="M23" s="12" t="s">
        <v>286</v>
      </c>
      <c r="N23" s="12">
        <v>19</v>
      </c>
      <c r="O23" s="13"/>
      <c r="P23" s="13"/>
      <c r="Q23" s="14">
        <f t="shared" si="3"/>
        <v>18.5</v>
      </c>
      <c r="R23" s="15">
        <v>9.45</v>
      </c>
      <c r="S23" s="13">
        <v>8</v>
      </c>
      <c r="T23" s="13">
        <v>8</v>
      </c>
      <c r="U23" s="13">
        <v>7.5</v>
      </c>
      <c r="V23" s="13">
        <v>7.5</v>
      </c>
      <c r="W23" s="16">
        <f>AVERAGE(S23,T23,U23,V23)</f>
        <v>7.75</v>
      </c>
      <c r="X23" s="17">
        <f t="shared" si="1"/>
        <v>35.7</v>
      </c>
      <c r="Y23" s="18" t="s">
        <v>334</v>
      </c>
    </row>
    <row r="24" spans="1:25" ht="47.25">
      <c r="A24" s="10">
        <v>38</v>
      </c>
      <c r="B24" s="10" t="s">
        <v>163</v>
      </c>
      <c r="C24" s="10" t="s">
        <v>177</v>
      </c>
      <c r="D24" s="10" t="s">
        <v>28</v>
      </c>
      <c r="E24" s="10" t="s">
        <v>341</v>
      </c>
      <c r="F24" s="11">
        <v>36181</v>
      </c>
      <c r="G24" s="10" t="s">
        <v>168</v>
      </c>
      <c r="H24" s="10" t="s">
        <v>37</v>
      </c>
      <c r="I24" s="10" t="s">
        <v>248</v>
      </c>
      <c r="J24" s="12" t="s">
        <v>268</v>
      </c>
      <c r="K24" s="12" t="s">
        <v>266</v>
      </c>
      <c r="L24" s="12">
        <v>19</v>
      </c>
      <c r="M24" s="12" t="s">
        <v>306</v>
      </c>
      <c r="N24" s="12">
        <v>17.5</v>
      </c>
      <c r="O24" s="13"/>
      <c r="P24" s="13"/>
      <c r="Q24" s="14">
        <f t="shared" si="3"/>
        <v>18.25</v>
      </c>
      <c r="R24" s="15">
        <v>9</v>
      </c>
      <c r="S24" s="13">
        <v>8</v>
      </c>
      <c r="T24" s="13">
        <v>8</v>
      </c>
      <c r="U24" s="13">
        <v>8</v>
      </c>
      <c r="V24" s="13">
        <v>8</v>
      </c>
      <c r="W24" s="16">
        <v>8</v>
      </c>
      <c r="X24" s="17">
        <f t="shared" si="1"/>
        <v>35.25</v>
      </c>
      <c r="Y24" s="18" t="s">
        <v>335</v>
      </c>
    </row>
    <row r="25" spans="1:25" ht="31.5">
      <c r="A25" s="10">
        <v>66</v>
      </c>
      <c r="B25" s="10" t="s">
        <v>299</v>
      </c>
      <c r="C25" s="10" t="s">
        <v>330</v>
      </c>
      <c r="D25" s="10" t="s">
        <v>28</v>
      </c>
      <c r="E25" s="10" t="s">
        <v>342</v>
      </c>
      <c r="F25" s="10">
        <v>1999</v>
      </c>
      <c r="G25" s="10" t="s">
        <v>300</v>
      </c>
      <c r="H25" s="10" t="s">
        <v>37</v>
      </c>
      <c r="I25" s="10" t="s">
        <v>301</v>
      </c>
      <c r="J25" s="12" t="s">
        <v>358</v>
      </c>
      <c r="K25" s="10" t="s">
        <v>302</v>
      </c>
      <c r="L25" s="19">
        <v>17</v>
      </c>
      <c r="M25" s="19" t="s">
        <v>249</v>
      </c>
      <c r="N25" s="19"/>
      <c r="O25" s="13"/>
      <c r="P25" s="13"/>
      <c r="Q25" s="14">
        <v>17</v>
      </c>
      <c r="R25" s="15">
        <v>10.25</v>
      </c>
      <c r="S25" s="13">
        <v>8</v>
      </c>
      <c r="T25" s="13">
        <v>8</v>
      </c>
      <c r="U25" s="13">
        <v>8</v>
      </c>
      <c r="V25" s="13"/>
      <c r="W25" s="16">
        <v>8</v>
      </c>
      <c r="X25" s="17">
        <f t="shared" si="1"/>
        <v>35.25</v>
      </c>
      <c r="Y25" s="18" t="s">
        <v>335</v>
      </c>
    </row>
    <row r="26" spans="1:25" ht="31.5">
      <c r="A26" s="10">
        <v>17</v>
      </c>
      <c r="B26" s="10" t="s">
        <v>86</v>
      </c>
      <c r="C26" s="10" t="s">
        <v>177</v>
      </c>
      <c r="D26" s="10" t="s">
        <v>28</v>
      </c>
      <c r="E26" s="10" t="s">
        <v>87</v>
      </c>
      <c r="F26" s="10">
        <v>1999</v>
      </c>
      <c r="G26" s="10" t="s">
        <v>88</v>
      </c>
      <c r="H26" s="10" t="s">
        <v>37</v>
      </c>
      <c r="I26" s="10" t="s">
        <v>89</v>
      </c>
      <c r="J26" s="12" t="s">
        <v>359</v>
      </c>
      <c r="K26" s="12" t="s">
        <v>246</v>
      </c>
      <c r="L26" s="12">
        <v>17</v>
      </c>
      <c r="M26" s="12" t="s">
        <v>275</v>
      </c>
      <c r="N26" s="12">
        <v>17</v>
      </c>
      <c r="O26" s="13"/>
      <c r="P26" s="13"/>
      <c r="Q26" s="14">
        <f>AVERAGE(L26,N26)</f>
        <v>17</v>
      </c>
      <c r="R26" s="15">
        <v>10.5</v>
      </c>
      <c r="S26" s="13">
        <v>8</v>
      </c>
      <c r="T26" s="13">
        <v>8</v>
      </c>
      <c r="U26" s="13">
        <v>6.7</v>
      </c>
      <c r="V26" s="13"/>
      <c r="W26" s="16">
        <f>AVERAGE(S26,T26,U26)</f>
        <v>7.566666666666666</v>
      </c>
      <c r="X26" s="17">
        <f t="shared" si="1"/>
        <v>35.06666666666666</v>
      </c>
      <c r="Y26" s="18" t="s">
        <v>335</v>
      </c>
    </row>
    <row r="27" spans="1:25" ht="31.5">
      <c r="A27" s="10">
        <v>56</v>
      </c>
      <c r="B27" s="10" t="s">
        <v>220</v>
      </c>
      <c r="C27" s="10" t="s">
        <v>224</v>
      </c>
      <c r="D27" s="10" t="s">
        <v>42</v>
      </c>
      <c r="E27" s="10" t="s">
        <v>221</v>
      </c>
      <c r="F27" s="11">
        <v>36718</v>
      </c>
      <c r="G27" s="10" t="s">
        <v>222</v>
      </c>
      <c r="H27" s="10" t="s">
        <v>25</v>
      </c>
      <c r="I27" s="10" t="s">
        <v>223</v>
      </c>
      <c r="J27" s="12" t="s">
        <v>359</v>
      </c>
      <c r="K27" s="12" t="s">
        <v>246</v>
      </c>
      <c r="L27" s="12">
        <v>18.5</v>
      </c>
      <c r="M27" s="12" t="s">
        <v>275</v>
      </c>
      <c r="N27" s="12">
        <v>19</v>
      </c>
      <c r="O27" s="13"/>
      <c r="P27" s="13"/>
      <c r="Q27" s="14">
        <f>AVERAGE(L27,N27)</f>
        <v>18.75</v>
      </c>
      <c r="R27" s="15">
        <v>8.35</v>
      </c>
      <c r="S27" s="13">
        <v>8</v>
      </c>
      <c r="T27" s="13">
        <v>8</v>
      </c>
      <c r="U27" s="13">
        <v>7.5</v>
      </c>
      <c r="V27" s="13"/>
      <c r="W27" s="16">
        <f>AVERAGE(S27,T27,U27)</f>
        <v>7.833333333333333</v>
      </c>
      <c r="X27" s="17">
        <f t="shared" si="1"/>
        <v>34.93333333333334</v>
      </c>
      <c r="Y27" s="18" t="s">
        <v>335</v>
      </c>
    </row>
    <row r="28" spans="1:25" ht="47.25">
      <c r="A28" s="10">
        <v>14</v>
      </c>
      <c r="B28" s="10" t="s">
        <v>75</v>
      </c>
      <c r="C28" s="10" t="s">
        <v>76</v>
      </c>
      <c r="D28" s="10" t="s">
        <v>77</v>
      </c>
      <c r="E28" s="10" t="s">
        <v>78</v>
      </c>
      <c r="F28" s="11">
        <v>36307</v>
      </c>
      <c r="G28" s="10" t="s">
        <v>79</v>
      </c>
      <c r="H28" s="10"/>
      <c r="I28" s="10" t="s">
        <v>67</v>
      </c>
      <c r="J28" s="12" t="s">
        <v>359</v>
      </c>
      <c r="K28" s="12" t="s">
        <v>307</v>
      </c>
      <c r="L28" s="12">
        <v>16</v>
      </c>
      <c r="M28" s="12" t="s">
        <v>275</v>
      </c>
      <c r="N28" s="12">
        <v>15</v>
      </c>
      <c r="O28" s="13"/>
      <c r="P28" s="13"/>
      <c r="Q28" s="14">
        <f>AVERAGE(L28,N28)</f>
        <v>15.5</v>
      </c>
      <c r="R28" s="15">
        <v>11.2</v>
      </c>
      <c r="S28" s="13">
        <v>8</v>
      </c>
      <c r="T28" s="13">
        <v>8</v>
      </c>
      <c r="U28" s="13">
        <v>7.5</v>
      </c>
      <c r="V28" s="13"/>
      <c r="W28" s="16">
        <f>AVERAGE(S28,T28,U28)</f>
        <v>7.833333333333333</v>
      </c>
      <c r="X28" s="17">
        <f t="shared" si="1"/>
        <v>34.53333333333333</v>
      </c>
      <c r="Y28" s="18" t="s">
        <v>335</v>
      </c>
    </row>
    <row r="29" spans="1:25" ht="31.5">
      <c r="A29" s="10">
        <v>40</v>
      </c>
      <c r="B29" s="10" t="s">
        <v>165</v>
      </c>
      <c r="C29" s="10" t="s">
        <v>319</v>
      </c>
      <c r="D29" s="10" t="s">
        <v>55</v>
      </c>
      <c r="E29" s="10" t="s">
        <v>175</v>
      </c>
      <c r="F29" s="10">
        <v>2001</v>
      </c>
      <c r="G29" s="10" t="s">
        <v>170</v>
      </c>
      <c r="H29" s="10"/>
      <c r="I29" s="10" t="s">
        <v>270</v>
      </c>
      <c r="J29" s="12" t="s">
        <v>268</v>
      </c>
      <c r="K29" s="12" t="s">
        <v>242</v>
      </c>
      <c r="L29" s="12">
        <v>18</v>
      </c>
      <c r="M29" s="12" t="s">
        <v>262</v>
      </c>
      <c r="N29" s="12">
        <v>16</v>
      </c>
      <c r="O29" s="13"/>
      <c r="P29" s="13"/>
      <c r="Q29" s="14">
        <f>AVERAGE(L29,N29)</f>
        <v>17</v>
      </c>
      <c r="R29" s="15">
        <v>10</v>
      </c>
      <c r="S29" s="13">
        <v>8</v>
      </c>
      <c r="T29" s="13">
        <v>7.5</v>
      </c>
      <c r="U29" s="13">
        <v>7</v>
      </c>
      <c r="V29" s="13"/>
      <c r="W29" s="16">
        <f>AVERAGE(S29,T29,U29)</f>
        <v>7.5</v>
      </c>
      <c r="X29" s="17">
        <f t="shared" si="1"/>
        <v>34.5</v>
      </c>
      <c r="Y29" s="18" t="s">
        <v>335</v>
      </c>
    </row>
    <row r="30" spans="1:25" ht="47.25">
      <c r="A30" s="10">
        <v>34</v>
      </c>
      <c r="B30" s="10" t="s">
        <v>149</v>
      </c>
      <c r="C30" s="10" t="s">
        <v>150</v>
      </c>
      <c r="D30" s="10" t="s">
        <v>42</v>
      </c>
      <c r="E30" s="10" t="s">
        <v>151</v>
      </c>
      <c r="F30" s="11">
        <v>36703</v>
      </c>
      <c r="G30" s="10" t="s">
        <v>152</v>
      </c>
      <c r="H30" s="10" t="s">
        <v>25</v>
      </c>
      <c r="I30" s="10" t="s">
        <v>153</v>
      </c>
      <c r="J30" s="12" t="s">
        <v>268</v>
      </c>
      <c r="K30" s="12" t="s">
        <v>269</v>
      </c>
      <c r="L30" s="12">
        <v>18.5</v>
      </c>
      <c r="M30" s="12" t="s">
        <v>275</v>
      </c>
      <c r="N30" s="12">
        <v>18.5</v>
      </c>
      <c r="O30" s="13"/>
      <c r="P30" s="13"/>
      <c r="Q30" s="14">
        <f>AVERAGE(L30,N30)</f>
        <v>18.5</v>
      </c>
      <c r="R30" s="15">
        <v>8.25</v>
      </c>
      <c r="S30" s="13">
        <v>8</v>
      </c>
      <c r="T30" s="13">
        <v>7</v>
      </c>
      <c r="U30" s="13">
        <v>8</v>
      </c>
      <c r="V30" s="13"/>
      <c r="W30" s="16">
        <f>AVERAGE(S30,T30,U30)</f>
        <v>7.666666666666667</v>
      </c>
      <c r="X30" s="17">
        <f t="shared" si="1"/>
        <v>34.416666666666664</v>
      </c>
      <c r="Y30" s="18" t="s">
        <v>335</v>
      </c>
    </row>
    <row r="31" spans="1:25" ht="31.5">
      <c r="A31" s="10">
        <v>46</v>
      </c>
      <c r="B31" s="10" t="s">
        <v>190</v>
      </c>
      <c r="C31" s="10" t="s">
        <v>326</v>
      </c>
      <c r="D31" s="10" t="s">
        <v>28</v>
      </c>
      <c r="E31" s="10" t="s">
        <v>331</v>
      </c>
      <c r="F31" s="10">
        <v>1999</v>
      </c>
      <c r="G31" s="10" t="s">
        <v>193</v>
      </c>
      <c r="H31" s="10" t="s">
        <v>25</v>
      </c>
      <c r="I31" s="10" t="s">
        <v>194</v>
      </c>
      <c r="J31" s="12" t="s">
        <v>357</v>
      </c>
      <c r="K31" s="12" t="s">
        <v>241</v>
      </c>
      <c r="L31" s="12">
        <v>15.5</v>
      </c>
      <c r="M31" s="12" t="s">
        <v>258</v>
      </c>
      <c r="N31" s="12">
        <v>17</v>
      </c>
      <c r="O31" s="12" t="s">
        <v>275</v>
      </c>
      <c r="P31" s="13">
        <v>18.5</v>
      </c>
      <c r="Q31" s="14">
        <f>AVERAGE(L31,N31,P31)</f>
        <v>17</v>
      </c>
      <c r="R31" s="15">
        <v>10.25</v>
      </c>
      <c r="S31" s="13">
        <v>7</v>
      </c>
      <c r="T31" s="13">
        <v>8</v>
      </c>
      <c r="U31" s="13">
        <v>7</v>
      </c>
      <c r="V31" s="13">
        <v>5</v>
      </c>
      <c r="W31" s="16">
        <f>AVERAGE(S31,T31,U31,V31)</f>
        <v>6.75</v>
      </c>
      <c r="X31" s="17">
        <f t="shared" si="1"/>
        <v>34</v>
      </c>
      <c r="Y31" s="18" t="s">
        <v>335</v>
      </c>
    </row>
    <row r="32" spans="1:25" ht="31.5">
      <c r="A32" s="10">
        <v>45</v>
      </c>
      <c r="B32" s="10" t="s">
        <v>215</v>
      </c>
      <c r="C32" s="10" t="s">
        <v>316</v>
      </c>
      <c r="D32" s="10" t="s">
        <v>42</v>
      </c>
      <c r="E32" s="10" t="s">
        <v>189</v>
      </c>
      <c r="F32" s="10">
        <v>2000</v>
      </c>
      <c r="G32" s="10" t="s">
        <v>187</v>
      </c>
      <c r="H32" s="10"/>
      <c r="I32" s="10" t="s">
        <v>188</v>
      </c>
      <c r="J32" s="12" t="s">
        <v>357</v>
      </c>
      <c r="K32" s="12" t="s">
        <v>246</v>
      </c>
      <c r="L32" s="12">
        <v>19</v>
      </c>
      <c r="M32" s="12" t="s">
        <v>263</v>
      </c>
      <c r="N32" s="12">
        <v>15</v>
      </c>
      <c r="O32" s="12" t="s">
        <v>275</v>
      </c>
      <c r="P32" s="13">
        <v>15.5</v>
      </c>
      <c r="Q32" s="14">
        <f>AVERAGE(L32,N32,P32)</f>
        <v>16.5</v>
      </c>
      <c r="R32" s="15">
        <v>11</v>
      </c>
      <c r="S32" s="13">
        <v>6</v>
      </c>
      <c r="T32" s="13">
        <v>7</v>
      </c>
      <c r="U32" s="13">
        <v>7</v>
      </c>
      <c r="V32" s="13">
        <v>5.5</v>
      </c>
      <c r="W32" s="16">
        <f>AVERAGE(S32,T32,U32,V32)</f>
        <v>6.375</v>
      </c>
      <c r="X32" s="17">
        <f t="shared" si="1"/>
        <v>33.875</v>
      </c>
      <c r="Y32" s="18" t="s">
        <v>337</v>
      </c>
    </row>
    <row r="33" spans="1:25" ht="31.5">
      <c r="A33" s="10">
        <v>58</v>
      </c>
      <c r="B33" s="10" t="s">
        <v>229</v>
      </c>
      <c r="C33" s="10" t="s">
        <v>177</v>
      </c>
      <c r="D33" s="10" t="s">
        <v>55</v>
      </c>
      <c r="E33" s="10" t="s">
        <v>254</v>
      </c>
      <c r="F33" s="10">
        <v>2001</v>
      </c>
      <c r="G33" s="10" t="s">
        <v>255</v>
      </c>
      <c r="H33" s="10"/>
      <c r="I33" s="10" t="s">
        <v>233</v>
      </c>
      <c r="J33" s="12" t="s">
        <v>362</v>
      </c>
      <c r="K33" s="12" t="s">
        <v>252</v>
      </c>
      <c r="L33" s="12">
        <v>17</v>
      </c>
      <c r="M33" s="12" t="s">
        <v>275</v>
      </c>
      <c r="N33" s="12">
        <v>18</v>
      </c>
      <c r="O33" s="13"/>
      <c r="P33" s="13"/>
      <c r="Q33" s="14">
        <f>AVERAGE(L33,N33)</f>
        <v>17.5</v>
      </c>
      <c r="R33" s="15">
        <v>9.75</v>
      </c>
      <c r="S33" s="13">
        <v>6.5</v>
      </c>
      <c r="T33" s="13">
        <v>6</v>
      </c>
      <c r="U33" s="13">
        <v>6.5</v>
      </c>
      <c r="V33" s="13"/>
      <c r="W33" s="16">
        <f>AVERAGE(S33,T33,U33)</f>
        <v>6.333333333333333</v>
      </c>
      <c r="X33" s="17">
        <f t="shared" si="1"/>
        <v>33.583333333333336</v>
      </c>
      <c r="Y33" s="18" t="s">
        <v>337</v>
      </c>
    </row>
    <row r="34" spans="1:25" ht="31.5">
      <c r="A34" s="10">
        <v>18</v>
      </c>
      <c r="B34" s="10" t="s">
        <v>90</v>
      </c>
      <c r="C34" s="10" t="s">
        <v>224</v>
      </c>
      <c r="D34" s="10" t="s">
        <v>28</v>
      </c>
      <c r="E34" s="10" t="s">
        <v>200</v>
      </c>
      <c r="F34" s="10">
        <v>1999</v>
      </c>
      <c r="G34" s="10" t="s">
        <v>91</v>
      </c>
      <c r="H34" s="10"/>
      <c r="I34" s="10" t="s">
        <v>85</v>
      </c>
      <c r="J34" s="12" t="s">
        <v>357</v>
      </c>
      <c r="K34" s="12" t="s">
        <v>257</v>
      </c>
      <c r="L34" s="12">
        <v>17.5</v>
      </c>
      <c r="M34" s="12" t="s">
        <v>266</v>
      </c>
      <c r="N34" s="12">
        <v>18.5</v>
      </c>
      <c r="O34" s="13"/>
      <c r="P34" s="13"/>
      <c r="Q34" s="14">
        <f>AVERAGE(L34,N34)</f>
        <v>18</v>
      </c>
      <c r="R34" s="15">
        <v>9.75</v>
      </c>
      <c r="S34" s="13">
        <v>6.5</v>
      </c>
      <c r="T34" s="13">
        <v>6</v>
      </c>
      <c r="U34" s="13">
        <v>5</v>
      </c>
      <c r="V34" s="13">
        <v>6</v>
      </c>
      <c r="W34" s="16">
        <f>AVERAGE(S34,T34,U34)</f>
        <v>5.833333333333333</v>
      </c>
      <c r="X34" s="17">
        <f t="shared" si="1"/>
        <v>33.583333333333336</v>
      </c>
      <c r="Y34" s="18" t="s">
        <v>337</v>
      </c>
    </row>
    <row r="35" spans="1:25" ht="31.5">
      <c r="A35" s="10">
        <v>28</v>
      </c>
      <c r="B35" s="10" t="s">
        <v>121</v>
      </c>
      <c r="C35" s="10" t="s">
        <v>324</v>
      </c>
      <c r="D35" s="10" t="s">
        <v>28</v>
      </c>
      <c r="E35" s="10" t="s">
        <v>118</v>
      </c>
      <c r="F35" s="10">
        <v>1999</v>
      </c>
      <c r="G35" s="10" t="s">
        <v>122</v>
      </c>
      <c r="H35" s="10" t="s">
        <v>25</v>
      </c>
      <c r="I35" s="10" t="s">
        <v>123</v>
      </c>
      <c r="J35" s="12" t="s">
        <v>357</v>
      </c>
      <c r="K35" s="12" t="s">
        <v>243</v>
      </c>
      <c r="L35" s="12">
        <v>17.5</v>
      </c>
      <c r="M35" s="12" t="s">
        <v>258</v>
      </c>
      <c r="N35" s="12">
        <v>13</v>
      </c>
      <c r="O35" s="12" t="s">
        <v>275</v>
      </c>
      <c r="P35" s="13">
        <v>18</v>
      </c>
      <c r="Q35" s="14">
        <f>AVERAGE(L35,N35,P35)</f>
        <v>16.166666666666668</v>
      </c>
      <c r="R35" s="15">
        <v>10.5</v>
      </c>
      <c r="S35" s="13">
        <v>8</v>
      </c>
      <c r="T35" s="13">
        <v>7</v>
      </c>
      <c r="U35" s="13">
        <v>7</v>
      </c>
      <c r="V35" s="13">
        <v>5</v>
      </c>
      <c r="W35" s="16">
        <f>AVERAGE(S35,T35,U35,V35)</f>
        <v>6.75</v>
      </c>
      <c r="X35" s="17">
        <f t="shared" si="1"/>
        <v>33.41666666666667</v>
      </c>
      <c r="Y35" s="18" t="s">
        <v>337</v>
      </c>
    </row>
    <row r="36" spans="1:25" ht="63">
      <c r="A36" s="10">
        <v>3</v>
      </c>
      <c r="B36" s="10" t="s">
        <v>32</v>
      </c>
      <c r="C36" s="10" t="s">
        <v>76</v>
      </c>
      <c r="D36" s="10" t="s">
        <v>33</v>
      </c>
      <c r="E36" s="10" t="s">
        <v>34</v>
      </c>
      <c r="F36" s="10">
        <v>1998</v>
      </c>
      <c r="G36" s="10" t="s">
        <v>36</v>
      </c>
      <c r="H36" s="10" t="s">
        <v>37</v>
      </c>
      <c r="I36" s="10" t="s">
        <v>35</v>
      </c>
      <c r="J36" s="12" t="s">
        <v>361</v>
      </c>
      <c r="K36" s="12" t="s">
        <v>244</v>
      </c>
      <c r="L36" s="12">
        <v>15</v>
      </c>
      <c r="M36" s="12" t="s">
        <v>275</v>
      </c>
      <c r="N36" s="12">
        <v>15</v>
      </c>
      <c r="O36" s="13"/>
      <c r="P36" s="13"/>
      <c r="Q36" s="14">
        <v>15</v>
      </c>
      <c r="R36" s="15">
        <v>10.5</v>
      </c>
      <c r="S36" s="13">
        <v>8</v>
      </c>
      <c r="T36" s="13">
        <v>8</v>
      </c>
      <c r="U36" s="13">
        <v>7.5</v>
      </c>
      <c r="V36" s="13">
        <v>8</v>
      </c>
      <c r="W36" s="16">
        <f>AVERAGE(S36,T36,U36,V36)</f>
        <v>7.875</v>
      </c>
      <c r="X36" s="17">
        <f t="shared" si="1"/>
        <v>33.375</v>
      </c>
      <c r="Y36" s="18" t="s">
        <v>337</v>
      </c>
    </row>
    <row r="37" spans="1:25" ht="31.5">
      <c r="A37" s="10">
        <v>63</v>
      </c>
      <c r="B37" s="10" t="s">
        <v>238</v>
      </c>
      <c r="C37" s="10" t="s">
        <v>319</v>
      </c>
      <c r="D37" s="10" t="s">
        <v>55</v>
      </c>
      <c r="E37" s="10" t="s">
        <v>114</v>
      </c>
      <c r="F37" s="11">
        <v>36959</v>
      </c>
      <c r="G37" s="10" t="s">
        <v>239</v>
      </c>
      <c r="H37" s="10"/>
      <c r="I37" s="10" t="s">
        <v>278</v>
      </c>
      <c r="J37" s="12" t="s">
        <v>356</v>
      </c>
      <c r="K37" s="10" t="s">
        <v>245</v>
      </c>
      <c r="L37" s="10">
        <v>16</v>
      </c>
      <c r="M37" s="10" t="s">
        <v>275</v>
      </c>
      <c r="N37" s="10">
        <v>15</v>
      </c>
      <c r="O37" s="23"/>
      <c r="P37" s="23"/>
      <c r="Q37" s="24">
        <f>AVERAGE(L37,N37)</f>
        <v>15.5</v>
      </c>
      <c r="R37" s="25">
        <v>10.75</v>
      </c>
      <c r="S37" s="23">
        <v>6</v>
      </c>
      <c r="T37" s="23">
        <v>8</v>
      </c>
      <c r="U37" s="23">
        <v>7</v>
      </c>
      <c r="V37" s="23"/>
      <c r="W37" s="26">
        <f>AVERAGE(S37,T37,U37)</f>
        <v>7</v>
      </c>
      <c r="X37" s="27">
        <f t="shared" si="1"/>
        <v>33.25</v>
      </c>
      <c r="Y37" s="28" t="s">
        <v>337</v>
      </c>
    </row>
    <row r="38" spans="1:25" ht="78.75">
      <c r="A38" s="10">
        <v>5</v>
      </c>
      <c r="B38" s="10" t="s">
        <v>43</v>
      </c>
      <c r="C38" s="10" t="s">
        <v>321</v>
      </c>
      <c r="D38" s="10" t="s">
        <v>42</v>
      </c>
      <c r="E38" s="10" t="s">
        <v>348</v>
      </c>
      <c r="F38" s="10">
        <v>2000</v>
      </c>
      <c r="G38" s="10" t="s">
        <v>41</v>
      </c>
      <c r="H38" s="10" t="s">
        <v>44</v>
      </c>
      <c r="I38" s="10" t="s">
        <v>45</v>
      </c>
      <c r="J38" s="12" t="s">
        <v>355</v>
      </c>
      <c r="K38" s="12" t="s">
        <v>247</v>
      </c>
      <c r="L38" s="12">
        <v>17.5</v>
      </c>
      <c r="M38" s="12" t="s">
        <v>264</v>
      </c>
      <c r="N38" s="12">
        <v>16</v>
      </c>
      <c r="O38" s="13"/>
      <c r="P38" s="13"/>
      <c r="Q38" s="14">
        <f>AVERAGE(L38,N38)</f>
        <v>16.75</v>
      </c>
      <c r="R38" s="15">
        <v>9.75</v>
      </c>
      <c r="S38" s="13">
        <v>6</v>
      </c>
      <c r="T38" s="13">
        <v>7</v>
      </c>
      <c r="U38" s="13">
        <v>7</v>
      </c>
      <c r="V38" s="13">
        <v>6.5</v>
      </c>
      <c r="W38" s="16">
        <f>AVERAGE(S38,T38,U38,V38)</f>
        <v>6.625</v>
      </c>
      <c r="X38" s="17">
        <f t="shared" si="1"/>
        <v>33.125</v>
      </c>
      <c r="Y38" s="18" t="s">
        <v>337</v>
      </c>
    </row>
    <row r="39" spans="1:25" ht="31.5">
      <c r="A39" s="10">
        <v>4</v>
      </c>
      <c r="B39" s="10" t="s">
        <v>38</v>
      </c>
      <c r="C39" s="10" t="s">
        <v>76</v>
      </c>
      <c r="D39" s="10" t="s">
        <v>28</v>
      </c>
      <c r="E39" s="10" t="s">
        <v>347</v>
      </c>
      <c r="F39" s="10">
        <v>1999</v>
      </c>
      <c r="G39" s="10" t="s">
        <v>39</v>
      </c>
      <c r="H39" s="10" t="s">
        <v>25</v>
      </c>
      <c r="I39" s="10" t="s">
        <v>40</v>
      </c>
      <c r="J39" s="12" t="s">
        <v>359</v>
      </c>
      <c r="K39" s="12" t="s">
        <v>246</v>
      </c>
      <c r="L39" s="12">
        <v>16.5</v>
      </c>
      <c r="M39" s="12" t="s">
        <v>292</v>
      </c>
      <c r="N39" s="12">
        <v>11.5</v>
      </c>
      <c r="O39" s="12" t="s">
        <v>275</v>
      </c>
      <c r="P39" s="13">
        <v>16.5</v>
      </c>
      <c r="Q39" s="14">
        <f>AVERAGE(L39,N39,P39)</f>
        <v>14.833333333333334</v>
      </c>
      <c r="R39" s="15">
        <v>10.9</v>
      </c>
      <c r="S39" s="13">
        <v>5.7</v>
      </c>
      <c r="T39" s="13">
        <v>8</v>
      </c>
      <c r="U39" s="13">
        <v>8</v>
      </c>
      <c r="V39" s="13"/>
      <c r="W39" s="16">
        <f>AVERAGE(S39,T39,U39)</f>
        <v>7.233333333333333</v>
      </c>
      <c r="X39" s="17">
        <f t="shared" si="1"/>
        <v>32.96666666666667</v>
      </c>
      <c r="Y39" s="18" t="s">
        <v>337</v>
      </c>
    </row>
    <row r="40" spans="1:25" ht="63">
      <c r="A40" s="10">
        <v>51</v>
      </c>
      <c r="B40" s="10" t="s">
        <v>203</v>
      </c>
      <c r="C40" s="10" t="s">
        <v>329</v>
      </c>
      <c r="D40" s="10" t="s">
        <v>55</v>
      </c>
      <c r="E40" s="10" t="s">
        <v>204</v>
      </c>
      <c r="F40" s="10">
        <v>2001</v>
      </c>
      <c r="G40" s="10" t="s">
        <v>205</v>
      </c>
      <c r="H40" s="10" t="s">
        <v>25</v>
      </c>
      <c r="I40" s="10" t="s">
        <v>206</v>
      </c>
      <c r="J40" s="12" t="s">
        <v>357</v>
      </c>
      <c r="K40" s="12" t="s">
        <v>274</v>
      </c>
      <c r="L40" s="12">
        <v>15.5</v>
      </c>
      <c r="M40" s="12" t="s">
        <v>310</v>
      </c>
      <c r="N40" s="12">
        <v>17.8</v>
      </c>
      <c r="O40" s="12"/>
      <c r="P40" s="13"/>
      <c r="Q40" s="14">
        <f>AVERAGE(L40,N40)</f>
        <v>16.65</v>
      </c>
      <c r="R40" s="15">
        <v>11.75</v>
      </c>
      <c r="S40" s="13">
        <v>5</v>
      </c>
      <c r="T40" s="13">
        <v>4</v>
      </c>
      <c r="U40" s="13">
        <v>4</v>
      </c>
      <c r="V40" s="13">
        <v>4.5</v>
      </c>
      <c r="W40" s="16">
        <f>AVERAGE(S40,T40,U40,V40)</f>
        <v>4.375</v>
      </c>
      <c r="X40" s="17">
        <f t="shared" si="1"/>
        <v>32.775</v>
      </c>
      <c r="Y40" s="18" t="s">
        <v>337</v>
      </c>
    </row>
    <row r="41" spans="1:25" ht="31.5">
      <c r="A41" s="10">
        <v>59</v>
      </c>
      <c r="B41" s="10" t="s">
        <v>281</v>
      </c>
      <c r="C41" s="10" t="s">
        <v>230</v>
      </c>
      <c r="D41" s="10" t="s">
        <v>55</v>
      </c>
      <c r="E41" s="10" t="s">
        <v>231</v>
      </c>
      <c r="F41" s="11">
        <v>36834</v>
      </c>
      <c r="G41" s="10" t="s">
        <v>232</v>
      </c>
      <c r="H41" s="10" t="s">
        <v>25</v>
      </c>
      <c r="I41" s="10" t="s">
        <v>233</v>
      </c>
      <c r="J41" s="12" t="s">
        <v>362</v>
      </c>
      <c r="K41" s="12" t="s">
        <v>252</v>
      </c>
      <c r="L41" s="12">
        <v>13.5</v>
      </c>
      <c r="M41" s="12" t="s">
        <v>261</v>
      </c>
      <c r="N41" s="12">
        <v>18</v>
      </c>
      <c r="O41" s="12" t="s">
        <v>275</v>
      </c>
      <c r="P41" s="13">
        <v>18.5</v>
      </c>
      <c r="Q41" s="14">
        <f>AVERAGE(L41,N41,P41)</f>
        <v>16.666666666666668</v>
      </c>
      <c r="R41" s="15">
        <v>10.5</v>
      </c>
      <c r="S41" s="13">
        <v>5</v>
      </c>
      <c r="T41" s="13">
        <v>5.5</v>
      </c>
      <c r="U41" s="13">
        <v>5</v>
      </c>
      <c r="V41" s="13"/>
      <c r="W41" s="16">
        <f>AVERAGE(S41,T41,U41)</f>
        <v>5.166666666666667</v>
      </c>
      <c r="X41" s="17">
        <f t="shared" si="1"/>
        <v>32.333333333333336</v>
      </c>
      <c r="Y41" s="18" t="s">
        <v>337</v>
      </c>
    </row>
    <row r="42" spans="1:25" ht="47.25">
      <c r="A42" s="10">
        <v>52</v>
      </c>
      <c r="B42" s="10" t="s">
        <v>207</v>
      </c>
      <c r="C42" s="10" t="s">
        <v>319</v>
      </c>
      <c r="D42" s="10" t="s">
        <v>55</v>
      </c>
      <c r="E42" s="10" t="s">
        <v>208</v>
      </c>
      <c r="F42" s="10">
        <v>2001</v>
      </c>
      <c r="G42" s="10" t="s">
        <v>259</v>
      </c>
      <c r="H42" s="10" t="s">
        <v>25</v>
      </c>
      <c r="I42" s="10" t="s">
        <v>209</v>
      </c>
      <c r="J42" s="12" t="s">
        <v>356</v>
      </c>
      <c r="K42" s="12" t="s">
        <v>275</v>
      </c>
      <c r="L42" s="12">
        <v>15</v>
      </c>
      <c r="M42" s="12" t="s">
        <v>280</v>
      </c>
      <c r="N42" s="12">
        <v>15</v>
      </c>
      <c r="O42" s="13"/>
      <c r="P42" s="13"/>
      <c r="Q42" s="14">
        <v>15</v>
      </c>
      <c r="R42" s="15">
        <v>10.85</v>
      </c>
      <c r="S42" s="13">
        <v>5.5</v>
      </c>
      <c r="T42" s="13">
        <v>5</v>
      </c>
      <c r="U42" s="13">
        <v>7</v>
      </c>
      <c r="V42" s="13"/>
      <c r="W42" s="16">
        <f>AVERAGE(S42,T42,U42)</f>
        <v>5.833333333333333</v>
      </c>
      <c r="X42" s="17">
        <f t="shared" si="1"/>
        <v>31.683333333333334</v>
      </c>
      <c r="Y42" s="18" t="s">
        <v>337</v>
      </c>
    </row>
    <row r="43" spans="1:25" ht="47.25">
      <c r="A43" s="10">
        <v>49</v>
      </c>
      <c r="B43" s="10" t="s">
        <v>197</v>
      </c>
      <c r="C43" s="10" t="s">
        <v>150</v>
      </c>
      <c r="D43" s="10" t="s">
        <v>42</v>
      </c>
      <c r="E43" s="10" t="s">
        <v>192</v>
      </c>
      <c r="F43" s="10">
        <v>2000</v>
      </c>
      <c r="G43" s="10" t="s">
        <v>198</v>
      </c>
      <c r="H43" s="10"/>
      <c r="I43" s="10" t="s">
        <v>194</v>
      </c>
      <c r="J43" s="12" t="s">
        <v>356</v>
      </c>
      <c r="K43" s="12" t="s">
        <v>257</v>
      </c>
      <c r="L43" s="12">
        <v>16</v>
      </c>
      <c r="M43" s="12" t="s">
        <v>286</v>
      </c>
      <c r="N43" s="12">
        <v>15</v>
      </c>
      <c r="O43" s="12" t="s">
        <v>275</v>
      </c>
      <c r="P43" s="12" t="s">
        <v>313</v>
      </c>
      <c r="Q43" s="14">
        <f>AVERAGE(L43,N43,P43)</f>
        <v>15.5</v>
      </c>
      <c r="R43" s="15">
        <v>11.35</v>
      </c>
      <c r="S43" s="13">
        <v>3.5</v>
      </c>
      <c r="T43" s="13">
        <v>4.5</v>
      </c>
      <c r="U43" s="13">
        <v>6</v>
      </c>
      <c r="V43" s="13"/>
      <c r="W43" s="16">
        <f>AVERAGE(S43,T43,U43)</f>
        <v>4.666666666666667</v>
      </c>
      <c r="X43" s="17">
        <f t="shared" si="1"/>
        <v>31.51666666666667</v>
      </c>
      <c r="Y43" s="18" t="s">
        <v>337</v>
      </c>
    </row>
    <row r="44" spans="1:25" ht="47.25">
      <c r="A44" s="10">
        <v>23</v>
      </c>
      <c r="B44" s="10" t="s">
        <v>103</v>
      </c>
      <c r="C44" s="10" t="s">
        <v>76</v>
      </c>
      <c r="D44" s="10" t="s">
        <v>42</v>
      </c>
      <c r="E44" s="10" t="s">
        <v>104</v>
      </c>
      <c r="F44" s="10">
        <v>2000</v>
      </c>
      <c r="G44" s="10" t="s">
        <v>256</v>
      </c>
      <c r="H44" s="10"/>
      <c r="I44" s="10" t="s">
        <v>105</v>
      </c>
      <c r="J44" s="12" t="s">
        <v>356</v>
      </c>
      <c r="K44" s="12" t="s">
        <v>296</v>
      </c>
      <c r="L44" s="12">
        <v>13</v>
      </c>
      <c r="M44" s="12" t="s">
        <v>275</v>
      </c>
      <c r="N44" s="12">
        <v>12</v>
      </c>
      <c r="O44" s="13"/>
      <c r="P44" s="13"/>
      <c r="Q44" s="14">
        <f>AVERAGE(L44,N44)</f>
        <v>12.5</v>
      </c>
      <c r="R44" s="15">
        <v>12</v>
      </c>
      <c r="S44" s="13">
        <v>7</v>
      </c>
      <c r="T44" s="13">
        <v>7</v>
      </c>
      <c r="U44" s="13">
        <v>7</v>
      </c>
      <c r="V44" s="13"/>
      <c r="W44" s="16">
        <v>7</v>
      </c>
      <c r="X44" s="17">
        <f t="shared" si="1"/>
        <v>31.5</v>
      </c>
      <c r="Y44" s="18" t="s">
        <v>337</v>
      </c>
    </row>
    <row r="45" spans="1:25" ht="47.25">
      <c r="A45" s="10">
        <v>16</v>
      </c>
      <c r="B45" s="10" t="s">
        <v>83</v>
      </c>
      <c r="C45" s="10" t="s">
        <v>317</v>
      </c>
      <c r="D45" s="10" t="s">
        <v>42</v>
      </c>
      <c r="E45" s="10" t="s">
        <v>200</v>
      </c>
      <c r="F45" s="10">
        <v>2000</v>
      </c>
      <c r="G45" s="10" t="s">
        <v>84</v>
      </c>
      <c r="H45" s="10"/>
      <c r="I45" s="10" t="s">
        <v>85</v>
      </c>
      <c r="J45" s="12" t="s">
        <v>359</v>
      </c>
      <c r="K45" s="12" t="s">
        <v>260</v>
      </c>
      <c r="L45" s="12">
        <v>12.5</v>
      </c>
      <c r="M45" s="12" t="s">
        <v>297</v>
      </c>
      <c r="N45" s="12">
        <v>15</v>
      </c>
      <c r="O45" s="13"/>
      <c r="P45" s="13"/>
      <c r="Q45" s="14">
        <f>AVERAGE(L45,N45)</f>
        <v>13.75</v>
      </c>
      <c r="R45" s="15">
        <v>10.75</v>
      </c>
      <c r="S45" s="13">
        <v>6.5</v>
      </c>
      <c r="T45" s="13">
        <v>6</v>
      </c>
      <c r="U45" s="13">
        <v>6.5</v>
      </c>
      <c r="V45" s="13"/>
      <c r="W45" s="16">
        <f>AVERAGE(S45,T45,U45)</f>
        <v>6.333333333333333</v>
      </c>
      <c r="X45" s="17">
        <f t="shared" si="1"/>
        <v>30.833333333333332</v>
      </c>
      <c r="Y45" s="18" t="s">
        <v>337</v>
      </c>
    </row>
    <row r="46" spans="1:25" ht="47.25">
      <c r="A46" s="10">
        <v>48</v>
      </c>
      <c r="B46" s="10" t="s">
        <v>195</v>
      </c>
      <c r="C46" s="10" t="s">
        <v>328</v>
      </c>
      <c r="D46" s="10" t="s">
        <v>42</v>
      </c>
      <c r="E46" s="10" t="s">
        <v>192</v>
      </c>
      <c r="F46" s="10">
        <v>2000</v>
      </c>
      <c r="G46" s="10" t="s">
        <v>196</v>
      </c>
      <c r="H46" s="10" t="s">
        <v>25</v>
      </c>
      <c r="I46" s="10" t="s">
        <v>194</v>
      </c>
      <c r="J46" s="12" t="s">
        <v>356</v>
      </c>
      <c r="K46" s="12" t="s">
        <v>257</v>
      </c>
      <c r="L46" s="12">
        <v>15</v>
      </c>
      <c r="M46" s="12" t="s">
        <v>253</v>
      </c>
      <c r="N46" s="12">
        <v>15</v>
      </c>
      <c r="O46" s="12" t="s">
        <v>275</v>
      </c>
      <c r="P46" s="13">
        <v>17</v>
      </c>
      <c r="Q46" s="14">
        <f>AVERAGE(L46,N46,P46)</f>
        <v>15.666666666666666</v>
      </c>
      <c r="R46" s="15">
        <v>10.5</v>
      </c>
      <c r="S46" s="13">
        <v>3.5</v>
      </c>
      <c r="T46" s="13">
        <v>4.5</v>
      </c>
      <c r="U46" s="13">
        <v>4</v>
      </c>
      <c r="V46" s="13"/>
      <c r="W46" s="16">
        <f>AVERAGE(S46,T46,U46)</f>
        <v>4</v>
      </c>
      <c r="X46" s="17">
        <f t="shared" si="1"/>
        <v>30.166666666666664</v>
      </c>
      <c r="Y46" s="18" t="s">
        <v>337</v>
      </c>
    </row>
    <row r="47" spans="1:25" ht="31.5">
      <c r="A47" s="10">
        <v>57</v>
      </c>
      <c r="B47" s="10" t="s">
        <v>225</v>
      </c>
      <c r="C47" s="10" t="s">
        <v>150</v>
      </c>
      <c r="D47" s="10" t="s">
        <v>28</v>
      </c>
      <c r="E47" s="10" t="s">
        <v>226</v>
      </c>
      <c r="F47" s="10">
        <v>1999</v>
      </c>
      <c r="G47" s="10" t="s">
        <v>227</v>
      </c>
      <c r="H47" s="10" t="s">
        <v>25</v>
      </c>
      <c r="I47" s="10" t="s">
        <v>228</v>
      </c>
      <c r="J47" s="12" t="s">
        <v>357</v>
      </c>
      <c r="K47" s="12" t="s">
        <v>258</v>
      </c>
      <c r="L47" s="12">
        <v>9</v>
      </c>
      <c r="M47" s="12" t="s">
        <v>295</v>
      </c>
      <c r="N47" s="12">
        <v>18</v>
      </c>
      <c r="O47" s="12" t="s">
        <v>266</v>
      </c>
      <c r="P47" s="13">
        <v>17</v>
      </c>
      <c r="Q47" s="14">
        <f>AVERAGE(L47,N47,P47)</f>
        <v>14.666666666666666</v>
      </c>
      <c r="R47" s="15">
        <v>9</v>
      </c>
      <c r="S47" s="13">
        <v>5</v>
      </c>
      <c r="T47" s="13">
        <v>6</v>
      </c>
      <c r="U47" s="13">
        <v>5</v>
      </c>
      <c r="V47" s="13"/>
      <c r="W47" s="16">
        <f>AVERAGE(S47,T47,U47)</f>
        <v>5.333333333333333</v>
      </c>
      <c r="X47" s="17">
        <f t="shared" si="1"/>
        <v>28.999999999999996</v>
      </c>
      <c r="Y47" s="18" t="s">
        <v>337</v>
      </c>
    </row>
    <row r="48" spans="1:25" ht="31.5">
      <c r="A48" s="10">
        <v>21</v>
      </c>
      <c r="B48" s="10" t="s">
        <v>97</v>
      </c>
      <c r="C48" s="10" t="s">
        <v>314</v>
      </c>
      <c r="D48" s="10" t="s">
        <v>42</v>
      </c>
      <c r="E48" s="10" t="s">
        <v>346</v>
      </c>
      <c r="F48" s="10">
        <v>1999</v>
      </c>
      <c r="G48" s="10" t="s">
        <v>98</v>
      </c>
      <c r="H48" s="10" t="s">
        <v>25</v>
      </c>
      <c r="I48" s="10" t="s">
        <v>99</v>
      </c>
      <c r="J48" s="12" t="s">
        <v>359</v>
      </c>
      <c r="K48" s="12" t="s">
        <v>266</v>
      </c>
      <c r="L48" s="12">
        <v>15</v>
      </c>
      <c r="M48" s="12" t="s">
        <v>298</v>
      </c>
      <c r="N48" s="12">
        <v>12</v>
      </c>
      <c r="O48" s="13"/>
      <c r="P48" s="13"/>
      <c r="Q48" s="14">
        <f>AVERAGE(L48,N48)</f>
        <v>13.5</v>
      </c>
      <c r="R48" s="15">
        <v>9</v>
      </c>
      <c r="S48" s="13">
        <v>8</v>
      </c>
      <c r="T48" s="13">
        <v>7</v>
      </c>
      <c r="U48" s="13">
        <v>4.1</v>
      </c>
      <c r="V48" s="13"/>
      <c r="W48" s="16">
        <f>AVERAGE(S48,T48,U48)</f>
        <v>6.366666666666667</v>
      </c>
      <c r="X48" s="17">
        <f t="shared" si="1"/>
        <v>28.866666666666667</v>
      </c>
      <c r="Y48" s="18" t="s">
        <v>337</v>
      </c>
    </row>
    <row r="49" spans="1:25" ht="31.5">
      <c r="A49" s="10">
        <v>24</v>
      </c>
      <c r="B49" s="10" t="s">
        <v>106</v>
      </c>
      <c r="C49" s="10" t="s">
        <v>317</v>
      </c>
      <c r="D49" s="10" t="s">
        <v>42</v>
      </c>
      <c r="E49" s="10" t="s">
        <v>101</v>
      </c>
      <c r="F49" s="11">
        <v>36719</v>
      </c>
      <c r="G49" s="10" t="s">
        <v>107</v>
      </c>
      <c r="H49" s="10" t="s">
        <v>25</v>
      </c>
      <c r="I49" s="10" t="s">
        <v>99</v>
      </c>
      <c r="J49" s="12" t="s">
        <v>363</v>
      </c>
      <c r="K49" s="12" t="s">
        <v>242</v>
      </c>
      <c r="L49" s="12">
        <v>16</v>
      </c>
      <c r="M49" s="12" t="s">
        <v>280</v>
      </c>
      <c r="N49" s="12">
        <v>13</v>
      </c>
      <c r="O49" s="13"/>
      <c r="P49" s="13"/>
      <c r="Q49" s="14">
        <f>AVERAGE(L49,N49)</f>
        <v>14.5</v>
      </c>
      <c r="R49" s="15">
        <v>9.25</v>
      </c>
      <c r="S49" s="13">
        <v>5</v>
      </c>
      <c r="T49" s="13">
        <v>5</v>
      </c>
      <c r="U49" s="13">
        <v>5</v>
      </c>
      <c r="V49" s="13"/>
      <c r="W49" s="16">
        <v>5</v>
      </c>
      <c r="X49" s="17">
        <f t="shared" si="1"/>
        <v>28.75</v>
      </c>
      <c r="Y49" s="18" t="s">
        <v>337</v>
      </c>
    </row>
    <row r="50" spans="1:25" ht="31.5">
      <c r="A50" s="10">
        <v>30</v>
      </c>
      <c r="B50" s="10" t="s">
        <v>131</v>
      </c>
      <c r="C50" s="10" t="s">
        <v>325</v>
      </c>
      <c r="D50" s="10" t="s">
        <v>33</v>
      </c>
      <c r="E50" s="10" t="s">
        <v>132</v>
      </c>
      <c r="F50" s="10">
        <v>1997</v>
      </c>
      <c r="G50" s="10" t="s">
        <v>133</v>
      </c>
      <c r="H50" s="10" t="s">
        <v>25</v>
      </c>
      <c r="I50" s="10" t="s">
        <v>134</v>
      </c>
      <c r="J50" s="12" t="s">
        <v>364</v>
      </c>
      <c r="K50" s="12" t="s">
        <v>310</v>
      </c>
      <c r="L50" s="12">
        <v>13</v>
      </c>
      <c r="M50" s="12" t="s">
        <v>275</v>
      </c>
      <c r="N50" s="12">
        <v>10.5</v>
      </c>
      <c r="O50" s="13"/>
      <c r="P50" s="13"/>
      <c r="Q50" s="14">
        <f>AVERAGE(L50,N50)</f>
        <v>11.75</v>
      </c>
      <c r="R50" s="15">
        <v>10.25</v>
      </c>
      <c r="S50" s="13">
        <v>5.5</v>
      </c>
      <c r="T50" s="13">
        <v>6</v>
      </c>
      <c r="U50" s="13">
        <v>7</v>
      </c>
      <c r="V50" s="13">
        <v>7</v>
      </c>
      <c r="W50" s="16">
        <f>AVERAGE(S50,T50,U50,V50)</f>
        <v>6.375</v>
      </c>
      <c r="X50" s="17">
        <f t="shared" si="1"/>
        <v>28.375</v>
      </c>
      <c r="Y50" s="18" t="s">
        <v>337</v>
      </c>
    </row>
    <row r="51" spans="1:25" ht="31.5">
      <c r="A51" s="10">
        <v>22</v>
      </c>
      <c r="B51" s="10" t="s">
        <v>100</v>
      </c>
      <c r="C51" s="10" t="s">
        <v>150</v>
      </c>
      <c r="D51" s="10" t="s">
        <v>42</v>
      </c>
      <c r="E51" s="10" t="s">
        <v>101</v>
      </c>
      <c r="F51" s="10">
        <v>2000</v>
      </c>
      <c r="G51" s="10" t="s">
        <v>102</v>
      </c>
      <c r="H51" s="10"/>
      <c r="I51" s="10" t="s">
        <v>99</v>
      </c>
      <c r="J51" s="12" t="s">
        <v>268</v>
      </c>
      <c r="K51" s="12" t="s">
        <v>294</v>
      </c>
      <c r="L51" s="12">
        <v>16</v>
      </c>
      <c r="M51" s="12" t="s">
        <v>298</v>
      </c>
      <c r="N51" s="12">
        <v>17</v>
      </c>
      <c r="O51" s="13"/>
      <c r="P51" s="13"/>
      <c r="Q51" s="14">
        <f>AVERAGE(L51,N51)</f>
        <v>16.5</v>
      </c>
      <c r="R51" s="15">
        <v>6.75</v>
      </c>
      <c r="S51" s="13">
        <v>5</v>
      </c>
      <c r="T51" s="13">
        <v>5</v>
      </c>
      <c r="U51" s="13">
        <v>7</v>
      </c>
      <c r="V51" s="13">
        <v>5</v>
      </c>
      <c r="W51" s="16">
        <f>AVERAGE(S51)</f>
        <v>5</v>
      </c>
      <c r="X51" s="17">
        <f t="shared" si="1"/>
        <v>28.25</v>
      </c>
      <c r="Y51" s="18" t="s">
        <v>337</v>
      </c>
    </row>
    <row r="52" spans="1:25" ht="31.5">
      <c r="A52" s="10">
        <v>20</v>
      </c>
      <c r="B52" s="10" t="s">
        <v>96</v>
      </c>
      <c r="C52" s="10" t="s">
        <v>76</v>
      </c>
      <c r="D52" s="10" t="s">
        <v>42</v>
      </c>
      <c r="E52" s="10" t="s">
        <v>345</v>
      </c>
      <c r="F52" s="10">
        <v>2000</v>
      </c>
      <c r="G52" s="10" t="s">
        <v>95</v>
      </c>
      <c r="H52" s="10" t="s">
        <v>37</v>
      </c>
      <c r="I52" s="10" t="s">
        <v>338</v>
      </c>
      <c r="J52" s="12" t="s">
        <v>359</v>
      </c>
      <c r="K52" s="12" t="s">
        <v>266</v>
      </c>
      <c r="L52" s="12">
        <v>15</v>
      </c>
      <c r="M52" s="12" t="s">
        <v>280</v>
      </c>
      <c r="N52" s="12">
        <v>16</v>
      </c>
      <c r="O52" s="13"/>
      <c r="P52" s="13"/>
      <c r="Q52" s="14">
        <f>AVERAGE(L52,N52)</f>
        <v>15.5</v>
      </c>
      <c r="R52" s="15">
        <v>6.5</v>
      </c>
      <c r="S52" s="13">
        <v>7.5</v>
      </c>
      <c r="T52" s="13">
        <v>6.8</v>
      </c>
      <c r="U52" s="13">
        <v>4.3</v>
      </c>
      <c r="V52" s="13"/>
      <c r="W52" s="16">
        <f>AVERAGE(S52,T52,U52)</f>
        <v>6.2</v>
      </c>
      <c r="X52" s="17">
        <f t="shared" si="1"/>
        <v>28.2</v>
      </c>
      <c r="Y52" s="18" t="s">
        <v>337</v>
      </c>
    </row>
    <row r="53" spans="1:25" ht="31.5">
      <c r="A53" s="10">
        <v>36</v>
      </c>
      <c r="B53" s="10" t="s">
        <v>159</v>
      </c>
      <c r="C53" s="10" t="s">
        <v>314</v>
      </c>
      <c r="D53" s="10" t="s">
        <v>55</v>
      </c>
      <c r="E53" s="10" t="s">
        <v>251</v>
      </c>
      <c r="F53" s="10">
        <v>2000</v>
      </c>
      <c r="G53" s="10" t="s">
        <v>160</v>
      </c>
      <c r="H53" s="10" t="s">
        <v>25</v>
      </c>
      <c r="I53" s="10" t="s">
        <v>161</v>
      </c>
      <c r="J53" s="12" t="s">
        <v>362</v>
      </c>
      <c r="K53" s="12" t="s">
        <v>252</v>
      </c>
      <c r="L53" s="12">
        <v>14.5</v>
      </c>
      <c r="M53" s="12" t="s">
        <v>273</v>
      </c>
      <c r="N53" s="12">
        <v>20</v>
      </c>
      <c r="O53" s="12" t="s">
        <v>275</v>
      </c>
      <c r="P53" s="13">
        <v>19</v>
      </c>
      <c r="Q53" s="14">
        <f>AVERAGE(L53,N53,P53)</f>
        <v>17.833333333333332</v>
      </c>
      <c r="R53" s="15">
        <v>3.75</v>
      </c>
      <c r="S53" s="13">
        <v>6.5</v>
      </c>
      <c r="T53" s="13">
        <v>6</v>
      </c>
      <c r="U53" s="13">
        <v>7</v>
      </c>
      <c r="V53" s="13"/>
      <c r="W53" s="16">
        <f>AVERAGE(S53,T53,U53)</f>
        <v>6.5</v>
      </c>
      <c r="X53" s="17">
        <f t="shared" si="1"/>
        <v>28.083333333333332</v>
      </c>
      <c r="Y53" s="18" t="s">
        <v>337</v>
      </c>
    </row>
    <row r="54" spans="1:25" ht="31.5">
      <c r="A54" s="10">
        <v>33</v>
      </c>
      <c r="B54" s="10" t="s">
        <v>144</v>
      </c>
      <c r="C54" s="10" t="s">
        <v>145</v>
      </c>
      <c r="D54" s="10" t="s">
        <v>33</v>
      </c>
      <c r="E54" s="10" t="s">
        <v>146</v>
      </c>
      <c r="F54" s="11">
        <v>36116</v>
      </c>
      <c r="G54" s="10" t="s">
        <v>147</v>
      </c>
      <c r="H54" s="10" t="s">
        <v>25</v>
      </c>
      <c r="I54" s="10" t="s">
        <v>148</v>
      </c>
      <c r="J54" s="12" t="s">
        <v>362</v>
      </c>
      <c r="K54" s="12" t="s">
        <v>261</v>
      </c>
      <c r="L54" s="12">
        <v>11</v>
      </c>
      <c r="M54" s="12" t="s">
        <v>275</v>
      </c>
      <c r="N54" s="12">
        <v>11.5</v>
      </c>
      <c r="O54" s="13"/>
      <c r="P54" s="13"/>
      <c r="Q54" s="14">
        <f>AVERAGE(L54,N54)</f>
        <v>11.25</v>
      </c>
      <c r="R54" s="15">
        <v>11.5</v>
      </c>
      <c r="S54" s="13">
        <v>5</v>
      </c>
      <c r="T54" s="13">
        <v>4</v>
      </c>
      <c r="U54" s="13">
        <v>5</v>
      </c>
      <c r="V54" s="13"/>
      <c r="W54" s="16">
        <f>AVERAGE(S54,T54,U54)</f>
        <v>4.666666666666667</v>
      </c>
      <c r="X54" s="17">
        <f t="shared" si="1"/>
        <v>27.416666666666668</v>
      </c>
      <c r="Y54" s="18" t="s">
        <v>337</v>
      </c>
    </row>
    <row r="55" spans="1:25" ht="47.25">
      <c r="A55" s="12">
        <v>65</v>
      </c>
      <c r="B55" s="10" t="s">
        <v>287</v>
      </c>
      <c r="C55" s="10" t="s">
        <v>330</v>
      </c>
      <c r="D55" s="10" t="s">
        <v>28</v>
      </c>
      <c r="E55" s="10" t="s">
        <v>344</v>
      </c>
      <c r="F55" s="11">
        <v>36448</v>
      </c>
      <c r="G55" s="10" t="s">
        <v>288</v>
      </c>
      <c r="H55" s="10"/>
      <c r="I55" s="10" t="s">
        <v>289</v>
      </c>
      <c r="J55" s="12" t="s">
        <v>358</v>
      </c>
      <c r="K55" s="10" t="s">
        <v>297</v>
      </c>
      <c r="L55" s="10">
        <v>12.5</v>
      </c>
      <c r="M55" s="12" t="s">
        <v>275</v>
      </c>
      <c r="N55" s="12">
        <v>13.5</v>
      </c>
      <c r="O55" s="12"/>
      <c r="P55" s="13"/>
      <c r="Q55" s="14">
        <f>AVERAGE(L55,N55)</f>
        <v>13</v>
      </c>
      <c r="R55" s="15">
        <v>9.75</v>
      </c>
      <c r="S55" s="13">
        <v>5</v>
      </c>
      <c r="T55" s="13">
        <v>4</v>
      </c>
      <c r="U55" s="13">
        <v>4.5</v>
      </c>
      <c r="V55" s="13">
        <v>4</v>
      </c>
      <c r="W55" s="16">
        <f>AVERAGE(S55,T55,U55,V55)</f>
        <v>4.375</v>
      </c>
      <c r="X55" s="17">
        <f t="shared" si="1"/>
        <v>27.125</v>
      </c>
      <c r="Y55" s="18" t="s">
        <v>337</v>
      </c>
    </row>
    <row r="56" spans="1:25" ht="31.5">
      <c r="A56" s="10">
        <v>55</v>
      </c>
      <c r="B56" s="10" t="s">
        <v>216</v>
      </c>
      <c r="C56" s="10" t="s">
        <v>323</v>
      </c>
      <c r="D56" s="10" t="s">
        <v>42</v>
      </c>
      <c r="E56" s="10" t="s">
        <v>217</v>
      </c>
      <c r="F56" s="10">
        <v>2000</v>
      </c>
      <c r="G56" s="10" t="s">
        <v>218</v>
      </c>
      <c r="H56" s="10" t="s">
        <v>25</v>
      </c>
      <c r="I56" s="10" t="s">
        <v>219</v>
      </c>
      <c r="J56" s="12" t="s">
        <v>358</v>
      </c>
      <c r="K56" s="12" t="s">
        <v>275</v>
      </c>
      <c r="L56" s="12">
        <v>11</v>
      </c>
      <c r="M56" s="12" t="s">
        <v>249</v>
      </c>
      <c r="N56" s="12">
        <v>13</v>
      </c>
      <c r="O56" s="13"/>
      <c r="P56" s="13"/>
      <c r="Q56" s="14">
        <f>AVERAGE(L56,N56)</f>
        <v>12</v>
      </c>
      <c r="R56" s="15">
        <v>8</v>
      </c>
      <c r="S56" s="13">
        <v>5</v>
      </c>
      <c r="T56" s="13">
        <v>5</v>
      </c>
      <c r="U56" s="13">
        <v>6</v>
      </c>
      <c r="V56" s="13">
        <v>6</v>
      </c>
      <c r="W56" s="16">
        <f>AVERAGE(S56,T56,U56,V56)</f>
        <v>5.5</v>
      </c>
      <c r="X56" s="17">
        <f t="shared" si="1"/>
        <v>25.5</v>
      </c>
      <c r="Y56" s="18" t="s">
        <v>337</v>
      </c>
    </row>
    <row r="57" spans="1:25" ht="31.5">
      <c r="A57" s="10">
        <v>44</v>
      </c>
      <c r="B57" s="10" t="s">
        <v>180</v>
      </c>
      <c r="C57" s="10" t="s">
        <v>316</v>
      </c>
      <c r="D57" s="10" t="s">
        <v>33</v>
      </c>
      <c r="E57" s="10" t="s">
        <v>184</v>
      </c>
      <c r="F57" s="10">
        <v>1998</v>
      </c>
      <c r="G57" s="10" t="s">
        <v>185</v>
      </c>
      <c r="H57" s="10"/>
      <c r="I57" s="10" t="s">
        <v>186</v>
      </c>
      <c r="J57" s="12" t="s">
        <v>362</v>
      </c>
      <c r="K57" s="12" t="s">
        <v>261</v>
      </c>
      <c r="L57" s="12">
        <v>9</v>
      </c>
      <c r="M57" s="12" t="s">
        <v>309</v>
      </c>
      <c r="N57" s="12">
        <v>10</v>
      </c>
      <c r="O57" s="12" t="s">
        <v>293</v>
      </c>
      <c r="P57" s="13">
        <v>7</v>
      </c>
      <c r="Q57" s="14">
        <f>AVERAGE(L57,N57,P57)</f>
        <v>8.666666666666666</v>
      </c>
      <c r="R57" s="15">
        <v>8.75</v>
      </c>
      <c r="S57" s="13">
        <v>4</v>
      </c>
      <c r="T57" s="13">
        <v>2.5</v>
      </c>
      <c r="U57" s="13">
        <v>4.5</v>
      </c>
      <c r="V57" s="13"/>
      <c r="W57" s="16">
        <f>AVERAGE(S57,T57,U57)</f>
        <v>3.6666666666666665</v>
      </c>
      <c r="X57" s="17">
        <f t="shared" si="1"/>
        <v>21.083333333333332</v>
      </c>
      <c r="Y57" s="18" t="s">
        <v>337</v>
      </c>
    </row>
    <row r="58" spans="1:25" ht="31.5">
      <c r="A58" s="10">
        <v>60</v>
      </c>
      <c r="B58" s="10" t="s">
        <v>234</v>
      </c>
      <c r="C58" s="10" t="s">
        <v>318</v>
      </c>
      <c r="D58" s="10" t="s">
        <v>55</v>
      </c>
      <c r="E58" s="10" t="s">
        <v>235</v>
      </c>
      <c r="F58" s="11">
        <v>37125</v>
      </c>
      <c r="G58" s="10" t="s">
        <v>236</v>
      </c>
      <c r="H58" s="10"/>
      <c r="I58" s="10" t="s">
        <v>237</v>
      </c>
      <c r="J58" s="12" t="s">
        <v>362</v>
      </c>
      <c r="K58" s="12" t="s">
        <v>252</v>
      </c>
      <c r="L58" s="12">
        <v>14</v>
      </c>
      <c r="M58" s="12" t="s">
        <v>275</v>
      </c>
      <c r="N58" s="12">
        <v>17</v>
      </c>
      <c r="O58" s="13"/>
      <c r="P58" s="13"/>
      <c r="Q58" s="14">
        <f>AVERAGE(L58,N58)</f>
        <v>15.5</v>
      </c>
      <c r="R58" s="15">
        <v>5</v>
      </c>
      <c r="S58" s="13" t="s">
        <v>336</v>
      </c>
      <c r="T58" s="13" t="s">
        <v>336</v>
      </c>
      <c r="U58" s="13" t="s">
        <v>336</v>
      </c>
      <c r="V58" s="13" t="s">
        <v>336</v>
      </c>
      <c r="W58" s="16">
        <v>0</v>
      </c>
      <c r="X58" s="17">
        <f t="shared" si="1"/>
        <v>20.5</v>
      </c>
      <c r="Y58" s="18" t="s">
        <v>337</v>
      </c>
    </row>
    <row r="59" spans="1:25" ht="47.25">
      <c r="A59" s="20">
        <v>8</v>
      </c>
      <c r="B59" s="20" t="s">
        <v>54</v>
      </c>
      <c r="C59" s="20"/>
      <c r="D59" s="20" t="s">
        <v>55</v>
      </c>
      <c r="E59" s="20" t="s">
        <v>56</v>
      </c>
      <c r="F59" s="20"/>
      <c r="G59" s="20" t="s">
        <v>57</v>
      </c>
      <c r="H59" s="20"/>
      <c r="I59" s="20" t="s">
        <v>58</v>
      </c>
      <c r="J59" s="21" t="s">
        <v>267</v>
      </c>
      <c r="K59" s="21" t="s">
        <v>244</v>
      </c>
      <c r="L59" s="21">
        <v>18</v>
      </c>
      <c r="M59" s="21" t="s">
        <v>275</v>
      </c>
      <c r="N59" s="21">
        <v>18</v>
      </c>
      <c r="O59" s="22"/>
      <c r="P59" s="22"/>
      <c r="Q59" s="14">
        <f>AVERAGE(L59,N59)</f>
        <v>18</v>
      </c>
      <c r="R59" s="15"/>
      <c r="S59" s="22"/>
      <c r="T59" s="22"/>
      <c r="U59" s="22"/>
      <c r="V59" s="22"/>
      <c r="W59" s="16"/>
      <c r="X59" s="17">
        <v>18</v>
      </c>
      <c r="Y59" s="18" t="s">
        <v>337</v>
      </c>
    </row>
    <row r="60" spans="1:25" ht="47.25">
      <c r="A60" s="30">
        <v>50</v>
      </c>
      <c r="B60" s="30" t="s">
        <v>199</v>
      </c>
      <c r="C60" s="30"/>
      <c r="D60" s="30" t="s">
        <v>55</v>
      </c>
      <c r="E60" s="30" t="s">
        <v>200</v>
      </c>
      <c r="F60" s="30"/>
      <c r="G60" s="30" t="s">
        <v>201</v>
      </c>
      <c r="H60" s="30" t="s">
        <v>25</v>
      </c>
      <c r="I60" s="30" t="s">
        <v>202</v>
      </c>
      <c r="J60" s="12" t="s">
        <v>265</v>
      </c>
      <c r="K60" s="12"/>
      <c r="L60" s="12"/>
      <c r="M60" s="12"/>
      <c r="N60" s="12"/>
      <c r="O60" s="13"/>
      <c r="P60" s="13"/>
      <c r="Q60" s="14">
        <v>17</v>
      </c>
      <c r="R60" s="15"/>
      <c r="S60" s="13"/>
      <c r="T60" s="13"/>
      <c r="U60" s="13"/>
      <c r="V60" s="13"/>
      <c r="W60" s="16"/>
      <c r="X60" s="17">
        <v>17</v>
      </c>
      <c r="Y60" s="18" t="s">
        <v>337</v>
      </c>
    </row>
    <row r="61" spans="1:25" ht="31.5">
      <c r="A61" s="30">
        <v>43</v>
      </c>
      <c r="B61" s="30" t="s">
        <v>179</v>
      </c>
      <c r="C61" s="30"/>
      <c r="D61" s="30" t="s">
        <v>55</v>
      </c>
      <c r="E61" s="30" t="s">
        <v>181</v>
      </c>
      <c r="F61" s="30"/>
      <c r="G61" s="30" t="s">
        <v>182</v>
      </c>
      <c r="H61" s="30"/>
      <c r="I61" s="30" t="s">
        <v>183</v>
      </c>
      <c r="J61" s="12" t="s">
        <v>268</v>
      </c>
      <c r="K61" s="12"/>
      <c r="L61" s="12"/>
      <c r="M61" s="12"/>
      <c r="N61" s="12"/>
      <c r="O61" s="13"/>
      <c r="P61" s="13"/>
      <c r="Q61" s="14">
        <v>16</v>
      </c>
      <c r="R61" s="15"/>
      <c r="S61" s="13"/>
      <c r="T61" s="13"/>
      <c r="U61" s="13"/>
      <c r="V61" s="13"/>
      <c r="W61" s="16"/>
      <c r="X61" s="17">
        <v>16</v>
      </c>
      <c r="Y61" s="18" t="s">
        <v>337</v>
      </c>
    </row>
    <row r="62" spans="1:25" ht="63">
      <c r="A62" s="12">
        <v>64</v>
      </c>
      <c r="B62" s="20" t="s">
        <v>282</v>
      </c>
      <c r="C62" s="10"/>
      <c r="D62" s="10" t="s">
        <v>55</v>
      </c>
      <c r="E62" s="10" t="s">
        <v>283</v>
      </c>
      <c r="F62" s="10"/>
      <c r="G62" s="10" t="s">
        <v>284</v>
      </c>
      <c r="H62" s="10" t="s">
        <v>25</v>
      </c>
      <c r="I62" s="10" t="s">
        <v>285</v>
      </c>
      <c r="J62" s="12" t="s">
        <v>268</v>
      </c>
      <c r="K62" s="10" t="s">
        <v>262</v>
      </c>
      <c r="L62" s="10">
        <v>14</v>
      </c>
      <c r="M62" s="10" t="s">
        <v>275</v>
      </c>
      <c r="N62" s="10">
        <v>16</v>
      </c>
      <c r="O62" s="23"/>
      <c r="P62" s="23"/>
      <c r="Q62" s="24">
        <f>AVERAGE(L62,N62)</f>
        <v>15</v>
      </c>
      <c r="R62" s="25"/>
      <c r="S62" s="23"/>
      <c r="T62" s="23"/>
      <c r="U62" s="23"/>
      <c r="V62" s="23"/>
      <c r="W62" s="26"/>
      <c r="X62" s="27">
        <v>15</v>
      </c>
      <c r="Y62" s="28" t="s">
        <v>337</v>
      </c>
    </row>
    <row r="63" spans="1:25" ht="32.25" customHeight="1">
      <c r="A63" s="10">
        <v>37</v>
      </c>
      <c r="B63" s="20" t="s">
        <v>162</v>
      </c>
      <c r="C63" s="10"/>
      <c r="D63" s="10" t="s">
        <v>173</v>
      </c>
      <c r="E63" s="10" t="s">
        <v>343</v>
      </c>
      <c r="F63" s="10"/>
      <c r="G63" s="10" t="s">
        <v>303</v>
      </c>
      <c r="H63" s="10"/>
      <c r="I63" s="10" t="s">
        <v>250</v>
      </c>
      <c r="J63" s="12" t="s">
        <v>355</v>
      </c>
      <c r="K63" s="12" t="s">
        <v>249</v>
      </c>
      <c r="L63" s="12">
        <v>15.5</v>
      </c>
      <c r="M63" s="12" t="s">
        <v>264</v>
      </c>
      <c r="N63" s="12">
        <v>13</v>
      </c>
      <c r="O63" s="13"/>
      <c r="P63" s="13"/>
      <c r="Q63" s="14">
        <f>AVERAGE(L63,N63)</f>
        <v>14.25</v>
      </c>
      <c r="R63" s="15"/>
      <c r="S63" s="13"/>
      <c r="T63" s="13"/>
      <c r="U63" s="13"/>
      <c r="V63" s="13"/>
      <c r="W63" s="16"/>
      <c r="X63" s="17">
        <v>14.25</v>
      </c>
      <c r="Y63" s="18" t="s">
        <v>337</v>
      </c>
    </row>
    <row r="64" spans="1:25" ht="63">
      <c r="A64" s="10">
        <v>1</v>
      </c>
      <c r="B64" s="10" t="s">
        <v>24</v>
      </c>
      <c r="C64" s="10"/>
      <c r="D64" s="10" t="s">
        <v>28</v>
      </c>
      <c r="E64" s="10" t="s">
        <v>27</v>
      </c>
      <c r="F64" s="10"/>
      <c r="G64" s="10" t="s">
        <v>52</v>
      </c>
      <c r="H64" s="10" t="s">
        <v>25</v>
      </c>
      <c r="I64" s="10" t="s">
        <v>26</v>
      </c>
      <c r="J64" s="12" t="s">
        <v>356</v>
      </c>
      <c r="K64" s="12" t="s">
        <v>53</v>
      </c>
      <c r="L64" s="12">
        <f>AVERAGE(A64:K64,N64,P64)</f>
        <v>9.5</v>
      </c>
      <c r="M64" s="12" t="s">
        <v>293</v>
      </c>
      <c r="N64" s="12">
        <v>13.5</v>
      </c>
      <c r="O64" s="12" t="s">
        <v>312</v>
      </c>
      <c r="P64" s="13">
        <v>14</v>
      </c>
      <c r="Q64" s="14">
        <f>AVERAGE(P64,N64,L64)</f>
        <v>12.333333333333334</v>
      </c>
      <c r="R64" s="15"/>
      <c r="S64" s="13"/>
      <c r="T64" s="13"/>
      <c r="U64" s="13"/>
      <c r="V64" s="13"/>
      <c r="W64" s="16"/>
      <c r="X64" s="17">
        <v>14</v>
      </c>
      <c r="Y64" s="18" t="s">
        <v>337</v>
      </c>
    </row>
    <row r="65" spans="1:25" ht="31.5">
      <c r="A65" s="10">
        <v>53</v>
      </c>
      <c r="B65" s="20" t="s">
        <v>210</v>
      </c>
      <c r="C65" s="10"/>
      <c r="D65" s="10" t="s">
        <v>55</v>
      </c>
      <c r="E65" s="10" t="s">
        <v>208</v>
      </c>
      <c r="F65" s="10"/>
      <c r="G65" s="10" t="s">
        <v>211</v>
      </c>
      <c r="H65" s="10" t="s">
        <v>25</v>
      </c>
      <c r="I65" s="10" t="s">
        <v>209</v>
      </c>
      <c r="J65" s="12" t="s">
        <v>357</v>
      </c>
      <c r="K65" s="12" t="s">
        <v>258</v>
      </c>
      <c r="L65" s="12">
        <v>11</v>
      </c>
      <c r="M65" s="12" t="s">
        <v>286</v>
      </c>
      <c r="N65" s="12">
        <v>14</v>
      </c>
      <c r="O65" s="13"/>
      <c r="P65" s="13"/>
      <c r="Q65" s="14">
        <f>AVERAGE(L65,N65)</f>
        <v>12.5</v>
      </c>
      <c r="R65" s="15"/>
      <c r="S65" s="13"/>
      <c r="T65" s="13"/>
      <c r="U65" s="13"/>
      <c r="V65" s="13"/>
      <c r="W65" s="16"/>
      <c r="X65" s="17">
        <v>12.5</v>
      </c>
      <c r="Y65" s="18" t="s">
        <v>337</v>
      </c>
    </row>
    <row r="66" spans="1:25" ht="31.5">
      <c r="A66" s="20">
        <v>6</v>
      </c>
      <c r="B66" s="20" t="s">
        <v>46</v>
      </c>
      <c r="C66" s="20"/>
      <c r="D66" s="20" t="s">
        <v>28</v>
      </c>
      <c r="E66" s="20" t="s">
        <v>47</v>
      </c>
      <c r="F66" s="20"/>
      <c r="G66" s="20" t="s">
        <v>48</v>
      </c>
      <c r="H66" s="20" t="s">
        <v>37</v>
      </c>
      <c r="I66" s="20" t="s">
        <v>49</v>
      </c>
      <c r="J66" s="21" t="s">
        <v>355</v>
      </c>
      <c r="K66" s="21" t="s">
        <v>264</v>
      </c>
      <c r="L66" s="21">
        <v>11.5</v>
      </c>
      <c r="M66" s="21" t="s">
        <v>292</v>
      </c>
      <c r="N66" s="21">
        <v>11</v>
      </c>
      <c r="O66" s="22"/>
      <c r="P66" s="22"/>
      <c r="Q66" s="14">
        <f>AVERAGE(L66,N66)</f>
        <v>11.25</v>
      </c>
      <c r="R66" s="15"/>
      <c r="S66" s="22"/>
      <c r="T66" s="22"/>
      <c r="U66" s="22"/>
      <c r="V66" s="22"/>
      <c r="W66" s="16"/>
      <c r="X66" s="17">
        <v>11.25</v>
      </c>
      <c r="Y66" s="18" t="s">
        <v>337</v>
      </c>
    </row>
    <row r="67" spans="1:27" ht="31.5" hidden="1">
      <c r="A67" s="30">
        <v>39</v>
      </c>
      <c r="B67" s="30" t="s">
        <v>164</v>
      </c>
      <c r="C67" s="30"/>
      <c r="D67" s="30" t="s">
        <v>42</v>
      </c>
      <c r="E67" s="30" t="s">
        <v>174</v>
      </c>
      <c r="F67" s="30"/>
      <c r="G67" s="30" t="s">
        <v>169</v>
      </c>
      <c r="H67" s="30"/>
      <c r="I67" s="30" t="s">
        <v>271</v>
      </c>
      <c r="J67" s="31" t="s">
        <v>268</v>
      </c>
      <c r="K67" s="31"/>
      <c r="L67" s="31"/>
      <c r="M67" s="31"/>
      <c r="N67" s="12"/>
      <c r="O67" s="13"/>
      <c r="P67" s="13"/>
      <c r="Q67" s="14"/>
      <c r="R67" s="15"/>
      <c r="S67" s="13"/>
      <c r="T67" s="13"/>
      <c r="U67" s="13"/>
      <c r="V67" s="13"/>
      <c r="W67" s="16"/>
      <c r="X67" s="17"/>
      <c r="Y67" s="18" t="s">
        <v>337</v>
      </c>
      <c r="Z67" s="29"/>
      <c r="AA67" s="29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Q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2016-04-28T07:52:16Z</dcterms:modified>
  <cp:category/>
  <cp:version/>
  <cp:contentType/>
  <cp:contentStatus/>
</cp:coreProperties>
</file>